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  <Override PartName="/xl/embeddings/oleObject_1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75" windowWidth="18075" windowHeight="6030" activeTab="0"/>
  </bookViews>
  <sheets>
    <sheet name="11 турнир" sheetId="1" r:id="rId1"/>
    <sheet name="10 турнир" sheetId="2" r:id="rId2"/>
    <sheet name="9 турнир" sheetId="3" r:id="rId3"/>
    <sheet name="8 турнир" sheetId="4" r:id="rId4"/>
    <sheet name="7 турнир" sheetId="5" r:id="rId5"/>
    <sheet name="6 турнир" sheetId="6" r:id="rId6"/>
    <sheet name="5 турнир" sheetId="7" r:id="rId7"/>
    <sheet name="4 турнир" sheetId="8" r:id="rId8"/>
    <sheet name="3 турнир" sheetId="9" r:id="rId9"/>
    <sheet name="2 турнир" sheetId="10" r:id="rId10"/>
    <sheet name="1 турнир" sheetId="11" r:id="rId11"/>
    <sheet name="НОРМАТИВЫ" sheetId="12" r:id="rId12"/>
  </sheets>
  <definedNames>
    <definedName name="OLE_LINK1" localSheetId="11">'НОРМАТИВЫ'!$I$9</definedName>
  </definedNames>
  <calcPr fullCalcOnLoad="1"/>
</workbook>
</file>

<file path=xl/sharedStrings.xml><?xml version="1.0" encoding="utf-8"?>
<sst xmlns="http://schemas.openxmlformats.org/spreadsheetml/2006/main" count="2218" uniqueCount="431">
  <si>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</si>
  <si>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</si>
  <si>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</si>
  <si>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</si>
  <si>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</si>
  <si>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</si>
  <si>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</si>
  <si>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</si>
  <si>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</si>
  <si>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</si>
  <si>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</si>
  <si>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</si>
  <si>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</si>
  <si>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</si>
  <si>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</si>
  <si>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</si>
  <si>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</si>
  <si>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</si>
  <si>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</si>
  <si>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</si>
  <si>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</si>
  <si>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</si>
  <si>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</si>
  <si>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</si>
  <si>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</si>
  <si>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</si>
  <si>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</si>
  <si>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</si>
  <si>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</si>
  <si>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</si>
  <si>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</si>
  <si>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</si>
  <si>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</si>
  <si>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</si>
  <si>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</si>
  <si>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</si>
  <si>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</si>
  <si>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</si>
  <si>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</si>
  <si>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</si>
  <si>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</si>
  <si>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</si>
  <si>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</si>
  <si>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</si>
  <si>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</si>
  <si>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</si>
  <si>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</si>
  <si>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</si>
  <si>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</si>
  <si>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</si>
  <si>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</si>
  <si>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</si>
  <si>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</si>
  <si>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</si>
  <si>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</si>
  <si>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</si>
  <si>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</si>
  <si>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</si>
  <si>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</si>
  <si>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</si>
  <si>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</si>
  <si>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</si>
  <si>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</si>
  <si>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</si>
  <si>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</si>
  <si>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</si>
  <si>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</si>
  <si>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</si>
  <si>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</si>
  <si>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</si>
  <si>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</si>
  <si>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</si>
  <si>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</si>
  <si>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</si>
  <si>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</si>
  <si>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</si>
  <si>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</si>
  <si>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</si>
  <si>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</si>
  <si>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</si>
  <si>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</si>
  <si>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</si>
  <si>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</si>
  <si>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</si>
  <si>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</si>
  <si>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</si>
  <si>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</si>
  <si>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</si>
  <si>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</si>
  <si>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</si>
  <si>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</si>
  <si>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</si>
  <si>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</si>
  <si>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</si>
  <si>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</si>
  <si>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</si>
  <si>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</si>
  <si>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</si>
  <si>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</si>
  <si>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</si>
  <si>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</si>
  <si>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</si>
  <si>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</si>
  <si>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</si>
  <si>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</si>
  <si>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</si>
  <si>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</si>
  <si>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</si>
  <si>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</si>
  <si>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</si>
  <si>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</si>
  <si>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</si>
  <si>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</si>
  <si>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</si>
  <si>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</si>
  <si>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</si>
  <si>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</si>
  <si>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</si>
  <si>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</si>
  <si>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</si>
  <si>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</si>
  <si>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</si>
  <si>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</si>
  <si>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</si>
  <si>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</si>
  <si>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</si>
  <si>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</si>
  <si>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</si>
  <si>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</si>
  <si>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</si>
  <si>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</si>
  <si>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</si>
  <si>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</si>
  <si>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</si>
  <si>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</si>
  <si>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</si>
  <si>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</si>
  <si>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</si>
  <si>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</si>
  <si>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</si>
  <si>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</si>
  <si>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</si>
  <si>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</si>
  <si>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</si>
  <si>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</si>
  <si>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</si>
  <si>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</si>
  <si>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</si>
  <si>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</si>
  <si>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</si>
  <si>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</si>
  <si>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</si>
  <si>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</si>
  <si>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</si>
  <si>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</si>
  <si>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</si>
  <si>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</si>
  <si>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</si>
  <si>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</si>
  <si>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</si>
  <si>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</si>
  <si>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</si>
  <si>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</si>
  <si>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</si>
  <si>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</si>
  <si>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</si>
  <si>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</si>
  <si>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</si>
  <si>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</si>
  <si>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</si>
  <si>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</si>
  <si>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</si>
  <si>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</si>
  <si>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</si>
  <si>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</si>
  <si>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</si>
  <si>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</si>
  <si>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</si>
  <si>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</si>
  <si>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</si>
  <si>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</si>
  <si>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</si>
  <si>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</si>
  <si>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</si>
  <si>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</si>
  <si>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</si>
  <si>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</si>
  <si>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</si>
  <si>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</si>
  <si>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</si>
  <si>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</si>
  <si>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</si>
  <si>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</si>
  <si>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</si>
  <si>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</si>
  <si>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</si>
  <si>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</si>
  <si>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</si>
  <si>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</si>
  <si>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</si>
  <si>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</si>
  <si>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</si>
  <si>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</si>
  <si>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</si>
  <si>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</si>
  <si>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</si>
  <si>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</si>
  <si>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</si>
  <si>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</si>
  <si>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</si>
  <si>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</si>
  <si>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</si>
  <si>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</si>
  <si>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</si>
  <si>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</si>
  <si>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</si>
  <si>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</si>
  <si>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</si>
  <si>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</si>
  <si>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</si>
  <si>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</si>
  <si>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</si>
  <si>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</si>
  <si>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</si>
  <si>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</si>
  <si>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</si>
  <si>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</si>
  <si>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</si>
  <si>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</si>
  <si>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</si>
  <si>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</si>
  <si>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</si>
  <si>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</si>
  <si>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</si>
  <si>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</si>
  <si>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</si>
  <si>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</si>
  <si>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</si>
  <si>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</si>
  <si>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</si>
  <si>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</si>
  <si>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</si>
  <si>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</si>
  <si>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</si>
  <si>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</si>
  <si>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</si>
  <si>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</si>
  <si>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</si>
  <si>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</si>
  <si>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</si>
  <si>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</si>
  <si>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</si>
  <si>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</si>
  <si>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</si>
  <si>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</si>
  <si>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</si>
  <si>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</si>
  <si>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</si>
  <si>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</si>
  <si>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</si>
  <si>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</si>
  <si>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</si>
  <si>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</si>
  <si>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</si>
  <si>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</si>
  <si>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</si>
  <si>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</si>
  <si>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</si>
  <si>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</si>
  <si>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</si>
  <si>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</si>
  <si>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</si>
  <si>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</si>
  <si>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</si>
  <si>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</si>
  <si>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</si>
  <si>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</si>
  <si>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</si>
  <si>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</si>
  <si>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</si>
  <si>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</si>
  <si>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</si>
  <si>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</si>
  <si>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</si>
  <si>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</si>
  <si>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</si>
  <si>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</si>
  <si>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кмс</t>
  </si>
  <si>
    <t xml:space="preserve">Мамченко </t>
  </si>
  <si>
    <t xml:space="preserve">Волченков </t>
  </si>
  <si>
    <t>Быстров</t>
  </si>
  <si>
    <t>Волгодонск</t>
  </si>
  <si>
    <t>Черных</t>
  </si>
  <si>
    <t>Даниил</t>
  </si>
  <si>
    <t>Аскаров</t>
  </si>
  <si>
    <t>Байрам</t>
  </si>
  <si>
    <t>Сальск</t>
  </si>
  <si>
    <t>Егоров</t>
  </si>
  <si>
    <t xml:space="preserve">Шкаринов </t>
  </si>
  <si>
    <t>Перепелицын</t>
  </si>
  <si>
    <t>Армавир</t>
  </si>
  <si>
    <t>Тютин</t>
  </si>
  <si>
    <t>Качур</t>
  </si>
  <si>
    <t>Матвей</t>
  </si>
  <si>
    <t xml:space="preserve">Анна </t>
  </si>
  <si>
    <t>Кирдяшкина</t>
  </si>
  <si>
    <t>Ростовская обл.</t>
  </si>
  <si>
    <t xml:space="preserve">Киселева </t>
  </si>
  <si>
    <t xml:space="preserve">Быханова </t>
  </si>
  <si>
    <t>Карпенина</t>
  </si>
  <si>
    <t>Антоненко</t>
  </si>
  <si>
    <t>Александра</t>
  </si>
  <si>
    <t>Шахты</t>
  </si>
  <si>
    <t xml:space="preserve">Федоренко </t>
  </si>
  <si>
    <t xml:space="preserve">Иванова </t>
  </si>
  <si>
    <t>Татьяна</t>
  </si>
  <si>
    <t>Новочеркасск</t>
  </si>
  <si>
    <t>Шестой интернет-турнир "Мудрый король" до 13 лет, 20-21 августа, 2020 г.</t>
  </si>
  <si>
    <t>Пятый интернет-турнир "Мудрый король" до 13 лет, 17-18 июля, 2020 г.</t>
  </si>
  <si>
    <t>Ядрышева</t>
  </si>
  <si>
    <t>Николаевск</t>
  </si>
  <si>
    <t>Антонов</t>
  </si>
  <si>
    <t xml:space="preserve">Казанцев </t>
  </si>
  <si>
    <t>Мещеряков</t>
  </si>
  <si>
    <t>Московская область</t>
  </si>
  <si>
    <t xml:space="preserve">Кузнецов </t>
  </si>
  <si>
    <t>Долбилов</t>
  </si>
  <si>
    <t>Щеглов</t>
  </si>
  <si>
    <t>Кулешов</t>
  </si>
  <si>
    <t>Карпекина</t>
  </si>
  <si>
    <t>Ядрышевская</t>
  </si>
  <si>
    <t>Прохорова</t>
  </si>
  <si>
    <t>Фея</t>
  </si>
  <si>
    <t xml:space="preserve">Кузнецова </t>
  </si>
  <si>
    <t>Злата</t>
  </si>
  <si>
    <t>Чернова-Бак</t>
  </si>
  <si>
    <t>Седьмой интернет-турнир "Мудрый король" до 13 лет, 3-4 октября, 2020 г.</t>
  </si>
  <si>
    <t>Восьмой интернет-турнир "Мудрый король" до 13 лет, 22 ноября, 2020 г.</t>
  </si>
  <si>
    <t>№6</t>
  </si>
  <si>
    <t>Движение по турам</t>
  </si>
  <si>
    <t>Новониколаевск</t>
  </si>
  <si>
    <t xml:space="preserve">Андриянов </t>
  </si>
  <si>
    <t xml:space="preserve">Желевский </t>
  </si>
  <si>
    <t xml:space="preserve">Усманов </t>
  </si>
  <si>
    <t>Тимур</t>
  </si>
  <si>
    <t>Спыну</t>
  </si>
  <si>
    <t xml:space="preserve">Гацалова </t>
  </si>
  <si>
    <t>Ирлана</t>
  </si>
  <si>
    <t>Нарофоминск</t>
  </si>
  <si>
    <t>Московская обл.</t>
  </si>
  <si>
    <t xml:space="preserve">Горностаева </t>
  </si>
  <si>
    <t>Антипин</t>
  </si>
  <si>
    <t>Бутко</t>
  </si>
  <si>
    <t xml:space="preserve">        РФ</t>
  </si>
  <si>
    <t>Девятый интернет-турнир "Мудрый король" до 13 лет, 20 декабря, 2020 г.</t>
  </si>
  <si>
    <t xml:space="preserve">Мищенко </t>
  </si>
  <si>
    <t>Мамченко</t>
  </si>
  <si>
    <t xml:space="preserve">     РФ</t>
  </si>
  <si>
    <t xml:space="preserve">      м</t>
  </si>
  <si>
    <t>Буянов</t>
  </si>
  <si>
    <t>Василий</t>
  </si>
  <si>
    <t>Хаиров</t>
  </si>
  <si>
    <t>Ренат</t>
  </si>
  <si>
    <t>Биркин</t>
  </si>
  <si>
    <t xml:space="preserve">Корниенко </t>
  </si>
  <si>
    <t>Паурчак</t>
  </si>
  <si>
    <t>Ноябрьск</t>
  </si>
  <si>
    <t>Кичкин</t>
  </si>
  <si>
    <t>Неклюдов</t>
  </si>
  <si>
    <t>Рыцарев</t>
  </si>
  <si>
    <t>Сиражетдинов</t>
  </si>
  <si>
    <t>Данил</t>
  </si>
  <si>
    <t>Гниломедов</t>
  </si>
  <si>
    <t>Данила</t>
  </si>
  <si>
    <t>Спыно</t>
  </si>
  <si>
    <t>Кобаль</t>
  </si>
  <si>
    <t>Нестор</t>
  </si>
  <si>
    <t>Амирзадян</t>
  </si>
  <si>
    <t>Жорик</t>
  </si>
  <si>
    <t>Купалев</t>
  </si>
  <si>
    <t>Фадейкин</t>
  </si>
  <si>
    <t>Желевский</t>
  </si>
  <si>
    <t>Андреянов</t>
  </si>
  <si>
    <t>Баранников</t>
  </si>
  <si>
    <t>Оксаний</t>
  </si>
  <si>
    <t>Воловиков</t>
  </si>
  <si>
    <t>Улина</t>
  </si>
  <si>
    <t>Быханова</t>
  </si>
  <si>
    <t>Орлянская</t>
  </si>
  <si>
    <t>Марьяна</t>
  </si>
  <si>
    <t>Демидова</t>
  </si>
  <si>
    <t>Федоренко</t>
  </si>
  <si>
    <t>Малинина</t>
  </si>
  <si>
    <t>Полина</t>
  </si>
  <si>
    <t>Друк</t>
  </si>
  <si>
    <t>В Апрелевке, Волгограде, Волжском, Нижневартовске, Ростове-на-Дону  - турнир проводился очно</t>
  </si>
  <si>
    <t>22…23</t>
  </si>
  <si>
    <t>22...23</t>
  </si>
  <si>
    <t>24…25</t>
  </si>
  <si>
    <t>24...25</t>
  </si>
  <si>
    <t>26…32</t>
  </si>
  <si>
    <t>Артём</t>
  </si>
  <si>
    <t>Десятый интернет-турнир "Мудрый король" до 13 лет, 4 января 2021 г.</t>
  </si>
  <si>
    <t xml:space="preserve">Мошков </t>
  </si>
  <si>
    <t>Краснодарский край</t>
  </si>
  <si>
    <t>Фарзалеев</t>
  </si>
  <si>
    <t>Данияр</t>
  </si>
  <si>
    <t>Толоконников</t>
  </si>
  <si>
    <t>Усманов</t>
  </si>
  <si>
    <t>Владимир      РФ</t>
  </si>
  <si>
    <t>Ким</t>
  </si>
  <si>
    <t>Фельдзер</t>
  </si>
  <si>
    <t>Дальногорск</t>
  </si>
  <si>
    <t>Гацалова</t>
  </si>
  <si>
    <t>Мельникова</t>
  </si>
  <si>
    <t>Дарья</t>
  </si>
  <si>
    <t>Украинская</t>
  </si>
  <si>
    <t>Ватаманюк</t>
  </si>
  <si>
    <t>Геращенко</t>
  </si>
  <si>
    <t>Посвящённый Международному Дню шахматной композиции</t>
  </si>
  <si>
    <t>12…13</t>
  </si>
  <si>
    <t>Тихановский</t>
  </si>
  <si>
    <t>Одиннадцатый интернет-турнир "Мудрый король" до 13 лет, 14 февраля 2021 г.</t>
  </si>
  <si>
    <t>Ростов</t>
  </si>
  <si>
    <t>Андриянов</t>
  </si>
  <si>
    <t>Мульгунов</t>
  </si>
  <si>
    <t>Ефим</t>
  </si>
  <si>
    <t>Ставрополь</t>
  </si>
  <si>
    <t xml:space="preserve">Вышинская </t>
  </si>
  <si>
    <t>Вне конк.</t>
  </si>
  <si>
    <t>Фоменко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</si>
</sst>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40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5" fillId="0" borderId="0" xfId="0" applyFont="1" applyAlignment="1">
      <alignment/>
    </xf>
    <xf numFmtId="0" fontId="16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8" fillId="24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19" borderId="48" xfId="0" applyFont="1" applyFill="1" applyBorder="1" applyAlignment="1">
      <alignment horizontal="center"/>
    </xf>
    <xf numFmtId="0" fontId="4" fillId="19" borderId="49" xfId="0" applyFont="1" applyFill="1" applyBorder="1" applyAlignment="1">
      <alignment horizontal="center"/>
    </xf>
    <xf numFmtId="0" fontId="8" fillId="24" borderId="48" xfId="0" applyFont="1" applyFill="1" applyBorder="1" applyAlignment="1">
      <alignment horizontal="center"/>
    </xf>
    <xf numFmtId="0" fontId="8" fillId="24" borderId="49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25" borderId="53" xfId="0" applyFont="1" applyFill="1" applyBorder="1" applyAlignment="1">
      <alignment horizontal="center"/>
    </xf>
    <xf numFmtId="0" fontId="1" fillId="25" borderId="54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47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0" fillId="25" borderId="43" xfId="0" applyFont="1" applyFill="1" applyBorder="1" applyAlignment="1">
      <alignment horizontal="center"/>
    </xf>
    <xf numFmtId="0" fontId="9" fillId="25" borderId="56" xfId="0" applyFont="1" applyFill="1" applyBorder="1" applyAlignment="1">
      <alignment horizontal="center"/>
    </xf>
    <xf numFmtId="0" fontId="10" fillId="25" borderId="48" xfId="0" applyFont="1" applyFill="1" applyBorder="1" applyAlignment="1">
      <alignment horizontal="center"/>
    </xf>
    <xf numFmtId="0" fontId="9" fillId="25" borderId="55" xfId="0" applyFont="1" applyFill="1" applyBorder="1" applyAlignment="1">
      <alignment horizontal="center"/>
    </xf>
    <xf numFmtId="0" fontId="10" fillId="25" borderId="51" xfId="0" applyFont="1" applyFill="1" applyBorder="1" applyAlignment="1">
      <alignment horizontal="center"/>
    </xf>
    <xf numFmtId="0" fontId="9" fillId="25" borderId="57" xfId="0" applyFont="1" applyFill="1" applyBorder="1" applyAlignment="1">
      <alignment horizontal="center"/>
    </xf>
    <xf numFmtId="0" fontId="10" fillId="25" borderId="53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4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5.875" style="62" customWidth="1"/>
    <col min="5" max="13" width="9.125" style="62" customWidth="1"/>
    <col min="14" max="14" width="15.375" style="62" customWidth="1"/>
    <col min="15" max="16384" width="9.125" style="62" customWidth="1"/>
  </cols>
  <sheetData>
    <row r="1" spans="1:10" ht="18">
      <c r="A1" s="43"/>
      <c r="B1" s="43"/>
      <c r="C1" s="43" t="s">
        <v>422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96" t="s">
        <v>0</v>
      </c>
      <c r="B3" s="98" t="s">
        <v>1</v>
      </c>
      <c r="C3" s="100" t="s">
        <v>2</v>
      </c>
      <c r="D3" s="100" t="s">
        <v>3</v>
      </c>
      <c r="E3" s="102" t="s">
        <v>4</v>
      </c>
      <c r="F3" s="104" t="s">
        <v>339</v>
      </c>
      <c r="G3" s="105"/>
      <c r="H3" s="105"/>
      <c r="I3" s="105"/>
      <c r="J3" s="105"/>
      <c r="K3" s="105"/>
      <c r="L3" s="105"/>
      <c r="M3" s="106"/>
      <c r="N3" s="107" t="s">
        <v>15</v>
      </c>
      <c r="O3" s="109" t="s">
        <v>17</v>
      </c>
    </row>
    <row r="4" spans="1:15" ht="13.5" thickBot="1">
      <c r="A4" s="97"/>
      <c r="B4" s="99"/>
      <c r="C4" s="101"/>
      <c r="D4" s="101"/>
      <c r="E4" s="103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08"/>
      <c r="O4" s="110"/>
    </row>
    <row r="5" spans="1:15" ht="15">
      <c r="A5" s="67" t="s">
        <v>38</v>
      </c>
      <c r="B5" s="68" t="s">
        <v>39</v>
      </c>
      <c r="C5" s="69" t="s">
        <v>20</v>
      </c>
      <c r="D5" s="68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/>
      <c r="K5" s="72">
        <v>4</v>
      </c>
      <c r="L5" s="73">
        <v>147</v>
      </c>
      <c r="M5" s="74">
        <f aca="true" t="shared" si="0" ref="M5:M42">SUM(F5:K5)</f>
        <v>24</v>
      </c>
      <c r="N5" s="80">
        <v>1</v>
      </c>
      <c r="O5" s="75">
        <f aca="true" t="shared" si="1" ref="O5:O42">(M5/30)*100</f>
        <v>80</v>
      </c>
    </row>
    <row r="6" spans="1:15" ht="12.75">
      <c r="A6" s="76" t="s">
        <v>252</v>
      </c>
      <c r="B6" s="77" t="s">
        <v>60</v>
      </c>
      <c r="C6" s="69" t="s">
        <v>20</v>
      </c>
      <c r="D6" s="77" t="s">
        <v>278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1</v>
      </c>
      <c r="L6" s="73">
        <v>150</v>
      </c>
      <c r="M6" s="74">
        <f t="shared" si="0"/>
        <v>23</v>
      </c>
      <c r="N6" s="94">
        <v>2</v>
      </c>
      <c r="O6" s="75">
        <f t="shared" si="1"/>
        <v>76.66666666666667</v>
      </c>
    </row>
    <row r="7" spans="1:15" ht="15">
      <c r="A7" s="83" t="s">
        <v>328</v>
      </c>
      <c r="B7" s="84" t="s">
        <v>155</v>
      </c>
      <c r="C7" s="69" t="s">
        <v>20</v>
      </c>
      <c r="D7" s="77" t="s">
        <v>278</v>
      </c>
      <c r="E7" s="78" t="s">
        <v>22</v>
      </c>
      <c r="F7" s="71">
        <v>5</v>
      </c>
      <c r="G7" s="72"/>
      <c r="H7" s="72">
        <v>1</v>
      </c>
      <c r="I7" s="72">
        <v>5</v>
      </c>
      <c r="J7" s="72"/>
      <c r="K7" s="72"/>
      <c r="L7" s="73">
        <v>70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408</v>
      </c>
      <c r="B8" s="77" t="s">
        <v>344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0</v>
      </c>
      <c r="H8" s="72">
        <v>0</v>
      </c>
      <c r="I8" s="72">
        <v>1</v>
      </c>
      <c r="J8" s="72"/>
      <c r="K8" s="72"/>
      <c r="L8" s="73">
        <v>35</v>
      </c>
      <c r="M8" s="74">
        <f t="shared" si="0"/>
        <v>6</v>
      </c>
      <c r="N8" s="87">
        <v>4</v>
      </c>
      <c r="O8" s="75">
        <f t="shared" si="1"/>
        <v>20</v>
      </c>
    </row>
    <row r="9" spans="1:15" ht="12.75">
      <c r="A9" s="76" t="s">
        <v>417</v>
      </c>
      <c r="B9" s="77" t="s">
        <v>88</v>
      </c>
      <c r="C9" s="69" t="s">
        <v>20</v>
      </c>
      <c r="D9" s="77" t="s">
        <v>423</v>
      </c>
      <c r="E9" s="78" t="s">
        <v>22</v>
      </c>
      <c r="F9" s="71">
        <v>5</v>
      </c>
      <c r="G9" s="72">
        <v>0</v>
      </c>
      <c r="H9" s="72"/>
      <c r="I9" s="72"/>
      <c r="J9" s="72">
        <v>1</v>
      </c>
      <c r="K9" s="72">
        <v>0</v>
      </c>
      <c r="L9" s="73">
        <v>150</v>
      </c>
      <c r="M9" s="74">
        <f t="shared" si="0"/>
        <v>6</v>
      </c>
      <c r="N9" s="87">
        <v>5</v>
      </c>
      <c r="O9" s="75">
        <f t="shared" si="1"/>
        <v>20</v>
      </c>
    </row>
    <row r="10" spans="1:15" ht="12.75">
      <c r="A10" s="76" t="s">
        <v>430</v>
      </c>
      <c r="B10" s="77" t="s">
        <v>56</v>
      </c>
      <c r="C10" s="69" t="s">
        <v>20</v>
      </c>
      <c r="D10" s="77" t="s">
        <v>427</v>
      </c>
      <c r="E10" s="78" t="s">
        <v>22</v>
      </c>
      <c r="F10" s="71">
        <v>5</v>
      </c>
      <c r="G10" s="72"/>
      <c r="H10" s="72"/>
      <c r="I10" s="72"/>
      <c r="J10" s="72">
        <v>1</v>
      </c>
      <c r="K10" s="72"/>
      <c r="L10" s="73">
        <v>150</v>
      </c>
      <c r="M10" s="74">
        <f t="shared" si="0"/>
        <v>6</v>
      </c>
      <c r="N10" s="87">
        <v>6</v>
      </c>
      <c r="O10" s="75">
        <f t="shared" si="1"/>
        <v>20</v>
      </c>
    </row>
    <row r="11" spans="1:15" ht="12.75">
      <c r="A11" s="76" t="s">
        <v>424</v>
      </c>
      <c r="B11" s="77" t="s">
        <v>155</v>
      </c>
      <c r="C11" s="69" t="s">
        <v>20</v>
      </c>
      <c r="D11" s="77" t="s">
        <v>278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/>
      <c r="K11" s="72"/>
      <c r="L11" s="73">
        <v>36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258</v>
      </c>
      <c r="B12" s="77" t="s">
        <v>56</v>
      </c>
      <c r="C12" s="69" t="s">
        <v>20</v>
      </c>
      <c r="D12" s="77" t="s">
        <v>278</v>
      </c>
      <c r="E12" s="78" t="s">
        <v>22</v>
      </c>
      <c r="F12" s="71">
        <v>5</v>
      </c>
      <c r="G12" s="72"/>
      <c r="H12" s="72"/>
      <c r="I12" s="72"/>
      <c r="J12" s="72"/>
      <c r="K12" s="72"/>
      <c r="L12" s="73">
        <v>70</v>
      </c>
      <c r="M12" s="74">
        <f t="shared" si="0"/>
        <v>5</v>
      </c>
      <c r="N12" s="81">
        <v>8</v>
      </c>
      <c r="O12" s="75">
        <f t="shared" si="1"/>
        <v>16.666666666666664</v>
      </c>
    </row>
    <row r="13" spans="1:15" ht="12.75">
      <c r="A13" s="76" t="s">
        <v>410</v>
      </c>
      <c r="B13" s="77" t="s">
        <v>60</v>
      </c>
      <c r="C13" s="69" t="s">
        <v>20</v>
      </c>
      <c r="D13" s="77" t="s">
        <v>266</v>
      </c>
      <c r="E13" s="78" t="s">
        <v>22</v>
      </c>
      <c r="F13" s="71">
        <v>5</v>
      </c>
      <c r="G13" s="72">
        <v>0</v>
      </c>
      <c r="H13" s="72"/>
      <c r="I13" s="72">
        <v>0</v>
      </c>
      <c r="J13" s="72"/>
      <c r="K13" s="72"/>
      <c r="L13" s="73">
        <v>111</v>
      </c>
      <c r="M13" s="74">
        <f t="shared" si="0"/>
        <v>5</v>
      </c>
      <c r="N13" s="81">
        <v>9</v>
      </c>
      <c r="O13" s="75">
        <f t="shared" si="1"/>
        <v>16.666666666666664</v>
      </c>
    </row>
    <row r="14" spans="1:15" ht="12.75">
      <c r="A14" s="76" t="s">
        <v>425</v>
      </c>
      <c r="B14" s="77" t="s">
        <v>426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3">
        <v>129</v>
      </c>
      <c r="M14" s="74">
        <f t="shared" si="0"/>
        <v>5</v>
      </c>
      <c r="N14" s="87">
        <v>10</v>
      </c>
      <c r="O14" s="75">
        <f t="shared" si="1"/>
        <v>16.666666666666664</v>
      </c>
    </row>
    <row r="15" spans="1:15" ht="12.75">
      <c r="A15" s="76" t="s">
        <v>381</v>
      </c>
      <c r="B15" s="77" t="s">
        <v>90</v>
      </c>
      <c r="C15" s="69" t="s">
        <v>20</v>
      </c>
      <c r="D15" s="77" t="s">
        <v>278</v>
      </c>
      <c r="E15" s="78" t="s">
        <v>22</v>
      </c>
      <c r="F15" s="71">
        <v>0</v>
      </c>
      <c r="G15" s="72">
        <v>0</v>
      </c>
      <c r="H15" s="72">
        <v>1</v>
      </c>
      <c r="I15" s="72">
        <v>1</v>
      </c>
      <c r="J15" s="72"/>
      <c r="K15" s="72"/>
      <c r="L15" s="73">
        <v>37</v>
      </c>
      <c r="M15" s="74">
        <f t="shared" si="0"/>
        <v>2</v>
      </c>
      <c r="N15" s="87">
        <v>11</v>
      </c>
      <c r="O15" s="75">
        <f t="shared" si="1"/>
        <v>6.666666666666667</v>
      </c>
    </row>
    <row r="16" spans="1:15" ht="12.75">
      <c r="A16" s="76" t="s">
        <v>380</v>
      </c>
      <c r="B16" s="77" t="s">
        <v>33</v>
      </c>
      <c r="C16" s="69" t="s">
        <v>20</v>
      </c>
      <c r="D16" s="77" t="s">
        <v>278</v>
      </c>
      <c r="E16" s="78" t="s">
        <v>22</v>
      </c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150</v>
      </c>
      <c r="M16" s="74">
        <f>SUM(F16:K16)</f>
        <v>0</v>
      </c>
      <c r="N16" s="87">
        <v>12</v>
      </c>
      <c r="O16" s="75">
        <f t="shared" si="1"/>
        <v>0</v>
      </c>
    </row>
    <row r="17" spans="1:15" ht="12.75">
      <c r="A17" s="76" t="s">
        <v>91</v>
      </c>
      <c r="B17" s="77" t="s">
        <v>53</v>
      </c>
      <c r="C17" s="69" t="s">
        <v>20</v>
      </c>
      <c r="D17" s="77" t="s">
        <v>423</v>
      </c>
      <c r="E17" s="78" t="s">
        <v>22</v>
      </c>
      <c r="F17" s="71">
        <v>5</v>
      </c>
      <c r="G17" s="72">
        <v>0</v>
      </c>
      <c r="H17" s="72">
        <v>0</v>
      </c>
      <c r="I17" s="72"/>
      <c r="J17" s="72"/>
      <c r="K17" s="72"/>
      <c r="L17" s="73">
        <v>60</v>
      </c>
      <c r="M17" s="74">
        <f>SUM(F17:K17)</f>
        <v>5</v>
      </c>
      <c r="N17" s="82" t="s">
        <v>429</v>
      </c>
      <c r="O17" s="75">
        <f t="shared" si="1"/>
        <v>16.666666666666664</v>
      </c>
    </row>
    <row r="18" spans="1:15" ht="12.75">
      <c r="A18" s="76"/>
      <c r="B18" s="77"/>
      <c r="C18" s="95"/>
      <c r="D18" s="77"/>
      <c r="E18" s="78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82"/>
      <c r="O18" s="75">
        <f t="shared" si="1"/>
        <v>0</v>
      </c>
    </row>
    <row r="19" spans="1:15" ht="15">
      <c r="A19" s="76" t="s">
        <v>352</v>
      </c>
      <c r="B19" s="77" t="s">
        <v>234</v>
      </c>
      <c r="C19" s="77" t="s">
        <v>357</v>
      </c>
      <c r="D19" s="77" t="s">
        <v>235</v>
      </c>
      <c r="E19" s="78" t="s">
        <v>71</v>
      </c>
      <c r="F19" s="71">
        <v>5</v>
      </c>
      <c r="G19" s="72">
        <v>3</v>
      </c>
      <c r="H19" s="72">
        <v>5</v>
      </c>
      <c r="I19" s="72">
        <v>5</v>
      </c>
      <c r="J19" s="72">
        <v>3</v>
      </c>
      <c r="K19" s="72">
        <v>5</v>
      </c>
      <c r="L19" s="73">
        <v>59</v>
      </c>
      <c r="M19" s="74">
        <f t="shared" si="0"/>
        <v>26</v>
      </c>
      <c r="N19" s="80">
        <v>1</v>
      </c>
      <c r="O19" s="75">
        <f t="shared" si="1"/>
        <v>86.66666666666667</v>
      </c>
    </row>
    <row r="20" spans="1:15" ht="15">
      <c r="A20" s="76" t="s">
        <v>428</v>
      </c>
      <c r="B20" s="77" t="s">
        <v>69</v>
      </c>
      <c r="C20" s="77" t="s">
        <v>357</v>
      </c>
      <c r="D20" s="77" t="s">
        <v>70</v>
      </c>
      <c r="E20" s="78" t="s">
        <v>71</v>
      </c>
      <c r="F20" s="71">
        <v>5</v>
      </c>
      <c r="G20" s="72">
        <v>5</v>
      </c>
      <c r="H20" s="72">
        <v>5</v>
      </c>
      <c r="I20" s="72">
        <v>5</v>
      </c>
      <c r="J20" s="72">
        <v>1</v>
      </c>
      <c r="K20" s="72">
        <v>5</v>
      </c>
      <c r="L20" s="73">
        <v>138</v>
      </c>
      <c r="M20" s="74">
        <f t="shared" si="0"/>
        <v>26</v>
      </c>
      <c r="N20" s="80">
        <v>2</v>
      </c>
      <c r="O20" s="75">
        <f t="shared" si="1"/>
        <v>86.66666666666667</v>
      </c>
    </row>
    <row r="21" spans="1:15" ht="15">
      <c r="A21" s="85" t="s">
        <v>309</v>
      </c>
      <c r="B21" s="86" t="s">
        <v>232</v>
      </c>
      <c r="C21" s="77" t="s">
        <v>357</v>
      </c>
      <c r="D21" s="77" t="s">
        <v>219</v>
      </c>
      <c r="E21" s="78" t="s">
        <v>71</v>
      </c>
      <c r="F21" s="71">
        <v>5</v>
      </c>
      <c r="G21" s="72">
        <v>5</v>
      </c>
      <c r="H21" s="72">
        <v>5</v>
      </c>
      <c r="I21" s="72">
        <v>5</v>
      </c>
      <c r="J21" s="72">
        <v>5</v>
      </c>
      <c r="K21" s="72">
        <v>0</v>
      </c>
      <c r="L21" s="73">
        <v>29</v>
      </c>
      <c r="M21" s="74">
        <f t="shared" si="0"/>
        <v>25</v>
      </c>
      <c r="N21" s="80">
        <v>3</v>
      </c>
      <c r="O21" s="75">
        <f t="shared" si="1"/>
        <v>83.33333333333334</v>
      </c>
    </row>
    <row r="22" spans="1:15" ht="12.75">
      <c r="A22" s="76" t="s">
        <v>267</v>
      </c>
      <c r="B22" s="77" t="s">
        <v>177</v>
      </c>
      <c r="C22" s="77" t="s">
        <v>357</v>
      </c>
      <c r="D22" s="77" t="s">
        <v>268</v>
      </c>
      <c r="E22" s="78" t="s">
        <v>71</v>
      </c>
      <c r="F22" s="71">
        <v>5</v>
      </c>
      <c r="G22" s="72">
        <v>5</v>
      </c>
      <c r="H22" s="72">
        <v>5</v>
      </c>
      <c r="I22" s="72">
        <v>5</v>
      </c>
      <c r="J22" s="72">
        <v>1</v>
      </c>
      <c r="K22" s="72">
        <v>0</v>
      </c>
      <c r="L22" s="73">
        <v>97</v>
      </c>
      <c r="M22" s="74">
        <f t="shared" si="0"/>
        <v>21</v>
      </c>
      <c r="N22" s="87">
        <v>4</v>
      </c>
      <c r="O22" s="75">
        <f t="shared" si="1"/>
        <v>70</v>
      </c>
    </row>
    <row r="23" spans="1:15" ht="12.75">
      <c r="A23" s="76" t="s">
        <v>335</v>
      </c>
      <c r="B23" s="77" t="s">
        <v>229</v>
      </c>
      <c r="C23" s="77" t="s">
        <v>357</v>
      </c>
      <c r="D23" s="89" t="s">
        <v>278</v>
      </c>
      <c r="E23" s="78" t="s">
        <v>71</v>
      </c>
      <c r="F23" s="71">
        <v>5</v>
      </c>
      <c r="G23" s="72"/>
      <c r="H23" s="72">
        <v>1</v>
      </c>
      <c r="I23" s="72"/>
      <c r="J23" s="72"/>
      <c r="K23" s="72"/>
      <c r="L23" s="73">
        <v>40</v>
      </c>
      <c r="M23" s="74">
        <f t="shared" si="0"/>
        <v>6</v>
      </c>
      <c r="N23" s="87">
        <v>5</v>
      </c>
      <c r="O23" s="75">
        <f t="shared" si="1"/>
        <v>20</v>
      </c>
    </row>
    <row r="24" spans="1:15" ht="12.75">
      <c r="A24" s="76" t="s">
        <v>417</v>
      </c>
      <c r="B24" s="77" t="s">
        <v>76</v>
      </c>
      <c r="C24" s="77" t="s">
        <v>357</v>
      </c>
      <c r="D24" s="77" t="s">
        <v>423</v>
      </c>
      <c r="E24" s="78" t="s">
        <v>71</v>
      </c>
      <c r="F24" s="71">
        <v>5</v>
      </c>
      <c r="G24" s="72"/>
      <c r="H24" s="72"/>
      <c r="I24" s="72"/>
      <c r="J24" s="72">
        <v>1</v>
      </c>
      <c r="K24" s="72">
        <v>0</v>
      </c>
      <c r="L24" s="73">
        <v>150</v>
      </c>
      <c r="M24" s="74">
        <f t="shared" si="0"/>
        <v>6</v>
      </c>
      <c r="N24" s="87">
        <v>6</v>
      </c>
      <c r="O24" s="75">
        <f t="shared" si="1"/>
        <v>20</v>
      </c>
    </row>
    <row r="25" spans="1:15" ht="12.75">
      <c r="A25" s="76" t="s">
        <v>416</v>
      </c>
      <c r="B25" s="77" t="s">
        <v>283</v>
      </c>
      <c r="C25" s="77" t="s">
        <v>357</v>
      </c>
      <c r="D25" s="77" t="s">
        <v>284</v>
      </c>
      <c r="E25" s="78" t="s">
        <v>71</v>
      </c>
      <c r="F25" s="71">
        <v>5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5</v>
      </c>
      <c r="N25" s="87">
        <v>7</v>
      </c>
      <c r="O25" s="75">
        <f t="shared" si="1"/>
        <v>16.666666666666664</v>
      </c>
    </row>
    <row r="26" spans="1:15" ht="12.75">
      <c r="A26" s="76" t="s">
        <v>387</v>
      </c>
      <c r="B26" s="77" t="s">
        <v>76</v>
      </c>
      <c r="C26" s="77" t="s">
        <v>357</v>
      </c>
      <c r="D26" s="77" t="s">
        <v>291</v>
      </c>
      <c r="E26" s="78" t="s">
        <v>71</v>
      </c>
      <c r="F26" s="71">
        <v>5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147</v>
      </c>
      <c r="M26" s="74">
        <f t="shared" si="0"/>
        <v>5</v>
      </c>
      <c r="N26" s="87">
        <v>8</v>
      </c>
      <c r="O26" s="75">
        <f t="shared" si="1"/>
        <v>16.666666666666664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>SUM(F27:K27)</f>
        <v>0</v>
      </c>
      <c r="N27" s="87"/>
      <c r="O27" s="75">
        <f>(M27/30)*100</f>
        <v>0</v>
      </c>
    </row>
    <row r="28" spans="1:15" ht="12.75">
      <c r="A28" s="76"/>
      <c r="B28" s="77"/>
      <c r="C28" s="95"/>
      <c r="D28" s="77"/>
      <c r="E28" s="78"/>
      <c r="F28" s="71"/>
      <c r="G28" s="72"/>
      <c r="H28" s="72"/>
      <c r="I28" s="72"/>
      <c r="J28" s="72"/>
      <c r="K28" s="72"/>
      <c r="L28" s="73"/>
      <c r="M28" s="74">
        <f>SUM(F28:K28)</f>
        <v>0</v>
      </c>
      <c r="N28" s="87"/>
      <c r="O28" s="75">
        <f>(M28/30)*100</f>
        <v>0</v>
      </c>
    </row>
    <row r="29" spans="1:15" ht="12.75">
      <c r="A29" s="76"/>
      <c r="B29" s="77"/>
      <c r="C29" s="95"/>
      <c r="D29" s="77"/>
      <c r="E29" s="78"/>
      <c r="F29" s="71"/>
      <c r="G29" s="72"/>
      <c r="H29" s="72"/>
      <c r="I29" s="72"/>
      <c r="J29" s="72"/>
      <c r="K29" s="72"/>
      <c r="L29" s="73"/>
      <c r="M29" s="74">
        <f>SUM(F29:K29)</f>
        <v>0</v>
      </c>
      <c r="N29" s="81"/>
      <c r="O29" s="75">
        <f>(M29/30)*100</f>
        <v>0</v>
      </c>
    </row>
    <row r="30" spans="1:15" ht="12.75">
      <c r="A30" s="76"/>
      <c r="B30" s="77"/>
      <c r="C30" s="95"/>
      <c r="D30" s="77"/>
      <c r="E30" s="78"/>
      <c r="F30" s="71"/>
      <c r="G30" s="72"/>
      <c r="H30" s="72"/>
      <c r="I30" s="72"/>
      <c r="J30" s="72"/>
      <c r="K30" s="72"/>
      <c r="L30" s="73"/>
      <c r="M30" s="74">
        <f>SUM(F30:K30)</f>
        <v>0</v>
      </c>
      <c r="N30" s="87"/>
      <c r="O30" s="75">
        <f>(M30/30)*100</f>
        <v>0</v>
      </c>
    </row>
    <row r="31" spans="1:15" ht="12.75">
      <c r="A31" s="76"/>
      <c r="B31" s="77"/>
      <c r="C31" s="95"/>
      <c r="D31" s="77"/>
      <c r="E31" s="78"/>
      <c r="F31" s="71"/>
      <c r="G31" s="72"/>
      <c r="H31" s="72"/>
      <c r="I31" s="72"/>
      <c r="J31" s="72"/>
      <c r="K31" s="72"/>
      <c r="L31" s="73"/>
      <c r="M31" s="74">
        <f>SUM(F31:K31)</f>
        <v>0</v>
      </c>
      <c r="N31" s="87"/>
      <c r="O31" s="75">
        <f>(M31/30)*100</f>
        <v>0</v>
      </c>
    </row>
    <row r="32" spans="1:15" ht="15.75">
      <c r="A32" s="76"/>
      <c r="B32" s="77"/>
      <c r="C32" s="77"/>
      <c r="D32" s="77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90"/>
      <c r="O32" s="75">
        <f t="shared" si="1"/>
        <v>0</v>
      </c>
    </row>
    <row r="33" spans="1:15" ht="12.75">
      <c r="A33" s="76"/>
      <c r="B33" s="77"/>
      <c r="C33" s="77"/>
      <c r="D33" s="77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82"/>
      <c r="O33" s="75">
        <f t="shared" si="1"/>
        <v>0</v>
      </c>
    </row>
    <row r="34" spans="1:15" ht="12.75">
      <c r="A34" s="76"/>
      <c r="B34" s="77"/>
      <c r="C34" s="77"/>
      <c r="D34" s="77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2"/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82"/>
      <c r="O35" s="75">
        <f t="shared" si="1"/>
        <v>0</v>
      </c>
    </row>
    <row r="36" spans="1:15" ht="12.75">
      <c r="A36" s="76"/>
      <c r="B36" s="77"/>
      <c r="C36" s="77"/>
      <c r="D36" s="77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82"/>
      <c r="O36" s="75">
        <f t="shared" si="1"/>
        <v>0</v>
      </c>
    </row>
    <row r="37" spans="1:15" ht="12.75">
      <c r="A37" s="76"/>
      <c r="B37" s="77"/>
      <c r="C37" s="77"/>
      <c r="D37" s="77"/>
      <c r="E37" s="79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82"/>
      <c r="O37" s="75">
        <f t="shared" si="1"/>
        <v>0</v>
      </c>
    </row>
    <row r="38" spans="1:15" ht="12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82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89"/>
      <c r="D40" s="89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249</v>
      </c>
    </row>
    <row r="2" ht="16.5" thickBot="1">
      <c r="B2" s="29" t="s">
        <v>247</v>
      </c>
    </row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11" t="s">
        <v>4</v>
      </c>
      <c r="F3" s="113" t="s">
        <v>5</v>
      </c>
      <c r="G3" s="134"/>
      <c r="H3" s="134"/>
      <c r="I3" s="134"/>
      <c r="J3" s="134"/>
      <c r="K3" s="134"/>
      <c r="L3" s="135"/>
      <c r="M3" s="113" t="s">
        <v>13</v>
      </c>
      <c r="N3" s="134"/>
      <c r="O3" s="134"/>
      <c r="P3" s="134"/>
      <c r="Q3" s="134"/>
      <c r="R3" s="134"/>
      <c r="S3" s="135"/>
      <c r="T3" s="113" t="s">
        <v>14</v>
      </c>
      <c r="U3" s="134"/>
      <c r="V3" s="134"/>
      <c r="W3" s="134"/>
      <c r="X3" s="134"/>
      <c r="Y3" s="134"/>
      <c r="Z3" s="135"/>
      <c r="AA3" s="126" t="s">
        <v>16</v>
      </c>
      <c r="AB3" s="136"/>
      <c r="AC3" s="128" t="s">
        <v>15</v>
      </c>
      <c r="AD3" s="130" t="s">
        <v>17</v>
      </c>
    </row>
    <row r="4" spans="1:30" ht="13.5" thickBot="1">
      <c r="A4" s="138"/>
      <c r="B4" s="139"/>
      <c r="C4" s="140"/>
      <c r="D4" s="140"/>
      <c r="E4" s="13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7"/>
      <c r="AD4" s="132"/>
    </row>
    <row r="5" spans="1:30" ht="1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5">
      <c r="A6" s="16" t="s">
        <v>26</v>
      </c>
      <c r="B6" s="17" t="s">
        <v>27</v>
      </c>
      <c r="C6" s="39" t="s">
        <v>20</v>
      </c>
      <c r="D6" s="17" t="s">
        <v>28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2">
        <v>2</v>
      </c>
      <c r="AD6" s="21">
        <f t="shared" si="5"/>
        <v>94.66666666666667</v>
      </c>
    </row>
    <row r="7" spans="1:30" ht="1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38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38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38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38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38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38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38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38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38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38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5">
      <c r="A26" s="16" t="s">
        <v>75</v>
      </c>
      <c r="B26" s="17" t="s">
        <v>76</v>
      </c>
      <c r="C26" s="27" t="s">
        <v>20</v>
      </c>
      <c r="D26" s="17" t="s">
        <v>70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5">
      <c r="A28" s="16" t="s">
        <v>72</v>
      </c>
      <c r="B28" s="17" t="s">
        <v>73</v>
      </c>
      <c r="C28" s="27" t="s">
        <v>20</v>
      </c>
      <c r="D28" s="17" t="s">
        <v>74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38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38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38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A1">
      <pane ySplit="4" topLeftCell="BM5" activePane="bottomLeft" state="frozen"/>
      <selection pane="topLeft" activeCell="C1" sqref="C1"/>
      <selection pane="bottomLeft" activeCell="C16" sqref="C16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  <col min="30" max="30" width="9.875" style="0" bestFit="1" customWidth="1"/>
  </cols>
  <sheetData>
    <row r="1" ht="18">
      <c r="D1" s="6" t="s">
        <v>250</v>
      </c>
    </row>
    <row r="2" ht="15.75" thickBot="1">
      <c r="B2" s="28" t="s">
        <v>246</v>
      </c>
    </row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11" t="s">
        <v>4</v>
      </c>
      <c r="F3" s="113" t="s">
        <v>5</v>
      </c>
      <c r="G3" s="134"/>
      <c r="H3" s="134"/>
      <c r="I3" s="134"/>
      <c r="J3" s="134"/>
      <c r="K3" s="134"/>
      <c r="L3" s="135"/>
      <c r="M3" s="113" t="s">
        <v>13</v>
      </c>
      <c r="N3" s="134"/>
      <c r="O3" s="134"/>
      <c r="P3" s="134"/>
      <c r="Q3" s="134"/>
      <c r="R3" s="134"/>
      <c r="S3" s="135"/>
      <c r="T3" s="113" t="s">
        <v>14</v>
      </c>
      <c r="U3" s="134"/>
      <c r="V3" s="134"/>
      <c r="W3" s="134"/>
      <c r="X3" s="134"/>
      <c r="Y3" s="134"/>
      <c r="Z3" s="135"/>
      <c r="AA3" s="126" t="s">
        <v>16</v>
      </c>
      <c r="AB3" s="136"/>
      <c r="AC3" s="128" t="s">
        <v>15</v>
      </c>
      <c r="AD3" s="141" t="s">
        <v>17</v>
      </c>
    </row>
    <row r="4" spans="1:30" ht="13.5" thickBot="1">
      <c r="A4" s="138"/>
      <c r="B4" s="139"/>
      <c r="C4" s="140"/>
      <c r="D4" s="140"/>
      <c r="E4" s="13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7"/>
      <c r="AD4" s="142"/>
    </row>
    <row r="5" spans="1:30" ht="15.75">
      <c r="A5" s="14" t="s">
        <v>85</v>
      </c>
      <c r="B5" s="15" t="s">
        <v>27</v>
      </c>
      <c r="C5" s="40" t="s">
        <v>20</v>
      </c>
      <c r="D5" s="15" t="s">
        <v>86</v>
      </c>
      <c r="E5" s="41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1">
        <f>(AB5/75)*100</f>
        <v>94.66666666666667</v>
      </c>
    </row>
    <row r="6" spans="1:30" ht="15.75">
      <c r="A6" s="16" t="s">
        <v>87</v>
      </c>
      <c r="B6" s="17" t="s">
        <v>88</v>
      </c>
      <c r="C6" s="40" t="s">
        <v>20</v>
      </c>
      <c r="D6" s="17" t="s">
        <v>21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1">
        <f aca="true" t="shared" si="4" ref="AD6:AD69">(AB6/75)*100</f>
        <v>92.66666666666666</v>
      </c>
    </row>
    <row r="7" spans="1:30" ht="15.75">
      <c r="A7" s="16" t="s">
        <v>89</v>
      </c>
      <c r="B7" s="17" t="s">
        <v>90</v>
      </c>
      <c r="C7" s="27" t="s">
        <v>20</v>
      </c>
      <c r="D7" s="17" t="s">
        <v>34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1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1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1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1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1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1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1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1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38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1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38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1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1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38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1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38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1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1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38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1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38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1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38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1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38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1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38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1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38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1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38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1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1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38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1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38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1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38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1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1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1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38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1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38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1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38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1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38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1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38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1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38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1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38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1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38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1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38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1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38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1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38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1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38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1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38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1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38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1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38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1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38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1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38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1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38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1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38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1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38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1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38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1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38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1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38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1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38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1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38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1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38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1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38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1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38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1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38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1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38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1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38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1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38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1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38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1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38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1">
        <f t="shared" si="4"/>
        <v>0</v>
      </c>
    </row>
    <row r="69" spans="1:30" ht="12.75">
      <c r="A69" s="16"/>
      <c r="B69" s="17"/>
      <c r="C69" s="27"/>
      <c r="D69" s="17"/>
      <c r="E69" s="38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1">
        <f t="shared" si="4"/>
        <v>0</v>
      </c>
    </row>
    <row r="70" spans="1:30" ht="15.75">
      <c r="A70" s="16" t="s">
        <v>174</v>
      </c>
      <c r="B70" s="17" t="s">
        <v>175</v>
      </c>
      <c r="C70" s="27" t="s">
        <v>20</v>
      </c>
      <c r="D70" s="17" t="s">
        <v>34</v>
      </c>
      <c r="E70" s="38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1">
        <f aca="true" t="shared" si="9" ref="AD70:AD89">(AB70/75)*100</f>
        <v>86.66666666666667</v>
      </c>
    </row>
    <row r="71" spans="1:30" ht="15.75">
      <c r="A71" s="16" t="s">
        <v>176</v>
      </c>
      <c r="B71" s="17" t="s">
        <v>177</v>
      </c>
      <c r="C71" s="27" t="s">
        <v>20</v>
      </c>
      <c r="D71" s="17" t="s">
        <v>21</v>
      </c>
      <c r="E71" s="38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1">
        <f t="shared" si="9"/>
        <v>65.33333333333333</v>
      </c>
    </row>
    <row r="72" spans="1:30" ht="15.75">
      <c r="A72" s="16" t="s">
        <v>68</v>
      </c>
      <c r="B72" s="17" t="s">
        <v>69</v>
      </c>
      <c r="C72" s="27" t="s">
        <v>20</v>
      </c>
      <c r="D72" s="17" t="s">
        <v>70</v>
      </c>
      <c r="E72" s="38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1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38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1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38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1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38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1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38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1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38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1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38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1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38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1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38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1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38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1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38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1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38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1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38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1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38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1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38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1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38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1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38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1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38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1">
        <f t="shared" si="9"/>
        <v>0</v>
      </c>
    </row>
    <row r="90" spans="1:30" ht="13.5" thickBot="1">
      <c r="A90" s="23"/>
      <c r="B90" s="24"/>
      <c r="C90" s="24"/>
      <c r="D90" s="24"/>
      <c r="E90" s="42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1">
      <selection activeCell="D15" sqref="D15:F15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8" ht="13.5" thickBot="1"/>
    <row r="9" spans="1:6" ht="12.75">
      <c r="A9" s="145" t="s">
        <v>0</v>
      </c>
      <c r="B9" s="147" t="s">
        <v>1</v>
      </c>
      <c r="C9" s="149" t="s">
        <v>2</v>
      </c>
      <c r="D9" s="149" t="s">
        <v>3</v>
      </c>
      <c r="E9" s="143" t="s">
        <v>4</v>
      </c>
      <c r="F9" s="143" t="s">
        <v>205</v>
      </c>
    </row>
    <row r="10" spans="1:6" ht="12.75">
      <c r="A10" s="146"/>
      <c r="B10" s="148"/>
      <c r="C10" s="150"/>
      <c r="D10" s="150"/>
      <c r="E10" s="144"/>
      <c r="F10" s="144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 t="s">
        <v>68</v>
      </c>
      <c r="B12" s="27" t="s">
        <v>69</v>
      </c>
      <c r="C12" s="27" t="s">
        <v>20</v>
      </c>
      <c r="D12" s="27" t="s">
        <v>70</v>
      </c>
      <c r="E12" s="27" t="s">
        <v>71</v>
      </c>
      <c r="F12" s="27">
        <v>2</v>
      </c>
    </row>
    <row r="13" spans="1:6" ht="12.75">
      <c r="A13" s="27" t="s">
        <v>26</v>
      </c>
      <c r="B13" s="27" t="s">
        <v>27</v>
      </c>
      <c r="C13" s="27" t="s">
        <v>20</v>
      </c>
      <c r="D13" s="27" t="s">
        <v>28</v>
      </c>
      <c r="E13" s="27" t="s">
        <v>22</v>
      </c>
      <c r="F13" s="27" t="s">
        <v>287</v>
      </c>
    </row>
    <row r="14" spans="1:6" ht="12.75">
      <c r="A14" s="27" t="s">
        <v>41</v>
      </c>
      <c r="B14" s="27" t="s">
        <v>42</v>
      </c>
      <c r="C14" s="27" t="s">
        <v>20</v>
      </c>
      <c r="D14" s="27" t="s">
        <v>320</v>
      </c>
      <c r="E14" s="27" t="s">
        <v>22</v>
      </c>
      <c r="F14" s="27" t="s">
        <v>287</v>
      </c>
    </row>
    <row r="15" spans="1:6" ht="12.75">
      <c r="A15" s="61" t="s">
        <v>91</v>
      </c>
      <c r="B15" s="61" t="s">
        <v>401</v>
      </c>
      <c r="C15" s="61" t="s">
        <v>20</v>
      </c>
      <c r="D15" s="27" t="s">
        <v>28</v>
      </c>
      <c r="E15" s="27" t="s">
        <v>22</v>
      </c>
      <c r="F15" s="27" t="s">
        <v>287</v>
      </c>
    </row>
    <row r="16" spans="1:6" ht="12.75">
      <c r="A16" s="27" t="s">
        <v>32</v>
      </c>
      <c r="B16" s="27" t="s">
        <v>90</v>
      </c>
      <c r="C16" s="27" t="s">
        <v>20</v>
      </c>
      <c r="D16" s="27" t="s">
        <v>34</v>
      </c>
      <c r="E16" s="27" t="s">
        <v>22</v>
      </c>
      <c r="F16" s="27" t="s">
        <v>287</v>
      </c>
    </row>
    <row r="17" spans="1:6" ht="12.75">
      <c r="A17" s="27"/>
      <c r="B17" s="27"/>
      <c r="C17" s="27"/>
      <c r="D17" s="27"/>
      <c r="E17" s="27"/>
      <c r="F17" s="27"/>
    </row>
    <row r="18" spans="1:6" ht="12.75">
      <c r="A18" s="27"/>
      <c r="B18" s="27"/>
      <c r="C18" s="27"/>
      <c r="D18" s="27"/>
      <c r="E18" s="27"/>
      <c r="F18" s="27"/>
    </row>
    <row r="19" spans="1:6" ht="12.75">
      <c r="A19" s="27"/>
      <c r="B19" s="27"/>
      <c r="C19" s="27"/>
      <c r="D19" s="27"/>
      <c r="E19" s="27"/>
      <c r="F19" s="27"/>
    </row>
    <row r="20" spans="1:6" ht="12.75">
      <c r="A20" s="27"/>
      <c r="B20" s="27"/>
      <c r="C20" s="27"/>
      <c r="D20" s="27"/>
      <c r="E20" s="27"/>
      <c r="F20" s="27"/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3"/>
    </row>
    <row r="68" spans="9:15" ht="15">
      <c r="I68" s="28" t="s">
        <v>206</v>
      </c>
      <c r="J68" s="28"/>
      <c r="K68" s="28"/>
      <c r="L68" s="28"/>
      <c r="M68" s="28"/>
      <c r="N68" s="28"/>
      <c r="O68" s="28"/>
    </row>
    <row r="69" spans="9:15" ht="1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8"/>
  <sheetViews>
    <sheetView zoomScale="75" zoomScaleNormal="75" workbookViewId="0" topLeftCell="A1">
      <selection activeCell="A23" sqref="A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7.75390625" style="62" customWidth="1"/>
    <col min="4" max="4" width="21.25390625" style="62" customWidth="1"/>
    <col min="5" max="16384" width="9.125" style="62" customWidth="1"/>
  </cols>
  <sheetData>
    <row r="1" spans="1:10" ht="18">
      <c r="A1" s="43"/>
      <c r="B1" s="43"/>
      <c r="C1" s="43" t="s">
        <v>402</v>
      </c>
      <c r="D1" s="6"/>
      <c r="E1" s="44"/>
      <c r="F1" s="44"/>
      <c r="G1" s="44"/>
      <c r="H1" s="44"/>
      <c r="I1" s="44"/>
      <c r="J1" s="44"/>
    </row>
    <row r="2" ht="18.75" thickBot="1">
      <c r="C2" s="93" t="s">
        <v>419</v>
      </c>
    </row>
    <row r="3" spans="1:15" ht="12.75">
      <c r="A3" s="96" t="s">
        <v>0</v>
      </c>
      <c r="B3" s="98" t="s">
        <v>1</v>
      </c>
      <c r="C3" s="100" t="s">
        <v>2</v>
      </c>
      <c r="D3" s="100" t="s">
        <v>3</v>
      </c>
      <c r="E3" s="102" t="s">
        <v>4</v>
      </c>
      <c r="F3" s="104" t="s">
        <v>339</v>
      </c>
      <c r="G3" s="105"/>
      <c r="H3" s="105"/>
      <c r="I3" s="105"/>
      <c r="J3" s="105"/>
      <c r="K3" s="105"/>
      <c r="L3" s="105"/>
      <c r="M3" s="106"/>
      <c r="N3" s="107" t="s">
        <v>15</v>
      </c>
      <c r="O3" s="109" t="s">
        <v>17</v>
      </c>
    </row>
    <row r="4" spans="1:15" ht="13.5" thickBot="1">
      <c r="A4" s="97"/>
      <c r="B4" s="99"/>
      <c r="C4" s="101"/>
      <c r="D4" s="101"/>
      <c r="E4" s="103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08"/>
      <c r="O4" s="110"/>
    </row>
    <row r="5" spans="1:15" ht="12.75">
      <c r="A5" s="67" t="s">
        <v>403</v>
      </c>
      <c r="B5" s="68" t="s">
        <v>42</v>
      </c>
      <c r="C5" s="69" t="s">
        <v>20</v>
      </c>
      <c r="D5" s="68" t="s">
        <v>320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2</v>
      </c>
      <c r="L5" s="73">
        <v>97</v>
      </c>
      <c r="M5" s="74">
        <f aca="true" t="shared" si="0" ref="M5:M48">SUM(F5:K5)</f>
        <v>27</v>
      </c>
      <c r="N5" s="91">
        <v>1</v>
      </c>
      <c r="O5" s="75">
        <f aca="true" t="shared" si="1" ref="O5:O48">(M5/30)*100</f>
        <v>90</v>
      </c>
    </row>
    <row r="6" spans="1:15" ht="12.75">
      <c r="A6" s="76" t="s">
        <v>38</v>
      </c>
      <c r="B6" s="77" t="s">
        <v>39</v>
      </c>
      <c r="C6" s="69" t="s">
        <v>20</v>
      </c>
      <c r="D6" s="77" t="s">
        <v>40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143</v>
      </c>
      <c r="M6" s="74">
        <f t="shared" si="0"/>
        <v>26</v>
      </c>
      <c r="N6" s="91">
        <v>2</v>
      </c>
      <c r="O6" s="75">
        <f t="shared" si="1"/>
        <v>86.66666666666667</v>
      </c>
    </row>
    <row r="7" spans="1:15" ht="15">
      <c r="A7" s="76" t="s">
        <v>119</v>
      </c>
      <c r="B7" s="77" t="s">
        <v>117</v>
      </c>
      <c r="C7" s="69" t="s">
        <v>20</v>
      </c>
      <c r="D7" s="77" t="s">
        <v>404</v>
      </c>
      <c r="E7" s="78" t="s">
        <v>22</v>
      </c>
      <c r="F7" s="71">
        <v>5</v>
      </c>
      <c r="G7" s="72">
        <v>5</v>
      </c>
      <c r="H7" s="72">
        <v>5</v>
      </c>
      <c r="I7" s="72">
        <v>3</v>
      </c>
      <c r="J7" s="72">
        <v>1</v>
      </c>
      <c r="K7" s="72">
        <v>2</v>
      </c>
      <c r="L7" s="73">
        <v>85</v>
      </c>
      <c r="M7" s="74">
        <f t="shared" si="0"/>
        <v>21</v>
      </c>
      <c r="N7" s="92">
        <v>3</v>
      </c>
      <c r="O7" s="75">
        <f t="shared" si="1"/>
        <v>70</v>
      </c>
    </row>
    <row r="8" spans="1:15" ht="12.75">
      <c r="A8" s="76" t="s">
        <v>355</v>
      </c>
      <c r="B8" s="77" t="s">
        <v>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63</v>
      </c>
      <c r="M8" s="74">
        <f t="shared" si="0"/>
        <v>20</v>
      </c>
      <c r="N8" s="81">
        <v>4</v>
      </c>
      <c r="O8" s="75">
        <f t="shared" si="1"/>
        <v>66.66666666666666</v>
      </c>
    </row>
    <row r="9" spans="1:15" ht="12.75">
      <c r="A9" s="76" t="s">
        <v>405</v>
      </c>
      <c r="B9" s="77" t="s">
        <v>406</v>
      </c>
      <c r="C9" s="69" t="s">
        <v>20</v>
      </c>
      <c r="D9" s="77" t="s">
        <v>40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138</v>
      </c>
      <c r="M9" s="74">
        <f t="shared" si="0"/>
        <v>20</v>
      </c>
      <c r="N9" s="82">
        <v>5</v>
      </c>
      <c r="O9" s="75">
        <f t="shared" si="1"/>
        <v>66.66666666666666</v>
      </c>
    </row>
    <row r="10" spans="1:15" ht="12.75">
      <c r="A10" s="76" t="s">
        <v>407</v>
      </c>
      <c r="B10" s="77" t="s">
        <v>373</v>
      </c>
      <c r="C10" s="69" t="s">
        <v>20</v>
      </c>
      <c r="D10" s="77" t="s">
        <v>28</v>
      </c>
      <c r="E10" s="78" t="s">
        <v>22</v>
      </c>
      <c r="F10" s="71">
        <v>5</v>
      </c>
      <c r="G10" s="72">
        <v>5</v>
      </c>
      <c r="H10" s="72">
        <v>4</v>
      </c>
      <c r="I10" s="72"/>
      <c r="J10" s="72">
        <v>3</v>
      </c>
      <c r="K10" s="72">
        <v>1</v>
      </c>
      <c r="L10" s="73">
        <v>150</v>
      </c>
      <c r="M10" s="74">
        <f t="shared" si="0"/>
        <v>18</v>
      </c>
      <c r="N10" s="82">
        <v>6</v>
      </c>
      <c r="O10" s="75">
        <f t="shared" si="1"/>
        <v>60</v>
      </c>
    </row>
    <row r="11" spans="1:15" ht="12.75">
      <c r="A11" s="76" t="s">
        <v>162</v>
      </c>
      <c r="B11" s="77" t="s">
        <v>163</v>
      </c>
      <c r="C11" s="69" t="s">
        <v>20</v>
      </c>
      <c r="D11" s="77" t="s">
        <v>70</v>
      </c>
      <c r="E11" s="70" t="s">
        <v>22</v>
      </c>
      <c r="F11" s="71">
        <v>5</v>
      </c>
      <c r="G11" s="72">
        <v>5</v>
      </c>
      <c r="H11" s="72">
        <v>5</v>
      </c>
      <c r="I11" s="72">
        <v>0</v>
      </c>
      <c r="J11" s="72">
        <v>0</v>
      </c>
      <c r="K11" s="72">
        <v>0</v>
      </c>
      <c r="L11" s="73">
        <v>70</v>
      </c>
      <c r="M11" s="74">
        <f t="shared" si="0"/>
        <v>15</v>
      </c>
      <c r="N11" s="82">
        <v>7</v>
      </c>
      <c r="O11" s="75">
        <f t="shared" si="1"/>
        <v>50</v>
      </c>
    </row>
    <row r="12" spans="1:15" ht="12.75">
      <c r="A12" s="83" t="s">
        <v>292</v>
      </c>
      <c r="B12" s="84" t="s">
        <v>293</v>
      </c>
      <c r="C12" s="69" t="s">
        <v>20</v>
      </c>
      <c r="D12" s="77" t="s">
        <v>284</v>
      </c>
      <c r="E12" s="78" t="s">
        <v>22</v>
      </c>
      <c r="F12" s="71">
        <v>0</v>
      </c>
      <c r="G12" s="72">
        <v>5</v>
      </c>
      <c r="H12" s="72">
        <v>5</v>
      </c>
      <c r="I12" s="72">
        <v>0</v>
      </c>
      <c r="J12" s="72">
        <v>3</v>
      </c>
      <c r="K12" s="72">
        <v>1</v>
      </c>
      <c r="L12" s="73">
        <v>97</v>
      </c>
      <c r="M12" s="74">
        <f t="shared" si="0"/>
        <v>14</v>
      </c>
      <c r="N12" s="82">
        <v>8</v>
      </c>
      <c r="O12" s="75">
        <f t="shared" si="1"/>
        <v>46.666666666666664</v>
      </c>
    </row>
    <row r="13" spans="1:15" ht="12.75">
      <c r="A13" s="76" t="s">
        <v>328</v>
      </c>
      <c r="B13" s="77" t="s">
        <v>155</v>
      </c>
      <c r="C13" s="69" t="s">
        <v>20</v>
      </c>
      <c r="D13" s="77" t="s">
        <v>278</v>
      </c>
      <c r="E13" s="78" t="s">
        <v>22</v>
      </c>
      <c r="F13" s="71">
        <v>5</v>
      </c>
      <c r="G13" s="72">
        <v>5</v>
      </c>
      <c r="H13" s="72">
        <v>0</v>
      </c>
      <c r="I13" s="72">
        <v>3</v>
      </c>
      <c r="J13" s="72">
        <v>0</v>
      </c>
      <c r="K13" s="72">
        <v>0</v>
      </c>
      <c r="L13" s="73">
        <v>74</v>
      </c>
      <c r="M13" s="74">
        <f t="shared" si="0"/>
        <v>13</v>
      </c>
      <c r="N13" s="82">
        <v>9</v>
      </c>
      <c r="O13" s="75">
        <f t="shared" si="1"/>
        <v>43.333333333333336</v>
      </c>
    </row>
    <row r="14" spans="1:15" ht="12.75">
      <c r="A14" s="76" t="s">
        <v>408</v>
      </c>
      <c r="B14" s="77" t="s">
        <v>344</v>
      </c>
      <c r="C14" s="69" t="s">
        <v>20</v>
      </c>
      <c r="D14" s="77" t="s">
        <v>278</v>
      </c>
      <c r="E14" s="78" t="s">
        <v>22</v>
      </c>
      <c r="F14" s="71">
        <v>5</v>
      </c>
      <c r="G14" s="72">
        <v>5</v>
      </c>
      <c r="H14" s="72">
        <v>0</v>
      </c>
      <c r="I14" s="72">
        <v>0</v>
      </c>
      <c r="J14" s="72">
        <v>0</v>
      </c>
      <c r="K14" s="72">
        <v>0</v>
      </c>
      <c r="L14" s="73">
        <v>45</v>
      </c>
      <c r="M14" s="74">
        <f t="shared" si="0"/>
        <v>10</v>
      </c>
      <c r="N14" s="82">
        <v>10</v>
      </c>
      <c r="O14" s="75">
        <f t="shared" si="1"/>
        <v>33.33333333333333</v>
      </c>
    </row>
    <row r="15" spans="1:15" ht="12.75">
      <c r="A15" s="76" t="s">
        <v>368</v>
      </c>
      <c r="B15" s="77" t="s">
        <v>163</v>
      </c>
      <c r="C15" s="69" t="s">
        <v>20</v>
      </c>
      <c r="D15" s="77" t="s">
        <v>270</v>
      </c>
      <c r="E15" s="78" t="s">
        <v>22</v>
      </c>
      <c r="F15" s="71">
        <v>5</v>
      </c>
      <c r="G15" s="72">
        <v>5</v>
      </c>
      <c r="H15" s="72">
        <v>0</v>
      </c>
      <c r="I15" s="72">
        <v>0</v>
      </c>
      <c r="J15" s="72">
        <v>0</v>
      </c>
      <c r="K15" s="72">
        <v>0</v>
      </c>
      <c r="L15" s="73">
        <v>60</v>
      </c>
      <c r="M15" s="74">
        <f t="shared" si="0"/>
        <v>10</v>
      </c>
      <c r="N15" s="82">
        <v>11</v>
      </c>
      <c r="O15" s="75">
        <f t="shared" si="1"/>
        <v>33.33333333333333</v>
      </c>
    </row>
    <row r="16" spans="1:15" ht="12.75">
      <c r="A16" s="76" t="s">
        <v>369</v>
      </c>
      <c r="B16" s="77" t="s">
        <v>138</v>
      </c>
      <c r="C16" s="69" t="s">
        <v>20</v>
      </c>
      <c r="D16" s="77" t="s">
        <v>270</v>
      </c>
      <c r="E16" s="78" t="s">
        <v>22</v>
      </c>
      <c r="F16" s="71">
        <v>0</v>
      </c>
      <c r="G16" s="72">
        <v>5</v>
      </c>
      <c r="H16" s="72">
        <v>0</v>
      </c>
      <c r="I16" s="72">
        <v>0</v>
      </c>
      <c r="J16" s="72">
        <v>0</v>
      </c>
      <c r="K16" s="72">
        <v>0</v>
      </c>
      <c r="L16" s="73">
        <v>41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381</v>
      </c>
      <c r="B17" s="77" t="s">
        <v>90</v>
      </c>
      <c r="C17" s="69" t="s">
        <v>20</v>
      </c>
      <c r="D17" s="77" t="s">
        <v>278</v>
      </c>
      <c r="E17" s="70" t="s">
        <v>22</v>
      </c>
      <c r="F17" s="71">
        <v>0</v>
      </c>
      <c r="G17" s="72">
        <v>5</v>
      </c>
      <c r="H17" s="72">
        <v>0</v>
      </c>
      <c r="I17" s="72">
        <v>0</v>
      </c>
      <c r="J17" s="72">
        <v>0</v>
      </c>
      <c r="K17" s="72">
        <v>0</v>
      </c>
      <c r="L17" s="73">
        <v>44</v>
      </c>
      <c r="M17" s="74">
        <f t="shared" si="0"/>
        <v>5</v>
      </c>
      <c r="N17" s="82">
        <v>13</v>
      </c>
      <c r="O17" s="75">
        <f t="shared" si="1"/>
        <v>16.666666666666664</v>
      </c>
    </row>
    <row r="18" spans="1:15" ht="12.75">
      <c r="A18" s="76" t="s">
        <v>367</v>
      </c>
      <c r="B18" s="77" t="s">
        <v>409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50</v>
      </c>
      <c r="M18" s="74">
        <f t="shared" si="0"/>
        <v>5</v>
      </c>
      <c r="N18" s="82">
        <v>14</v>
      </c>
      <c r="O18" s="75">
        <f t="shared" si="1"/>
        <v>16.666666666666664</v>
      </c>
    </row>
    <row r="19" spans="1:15" ht="12.75">
      <c r="A19" s="76" t="s">
        <v>374</v>
      </c>
      <c r="B19" s="77" t="s">
        <v>42</v>
      </c>
      <c r="C19" s="69" t="s">
        <v>20</v>
      </c>
      <c r="D19" s="77" t="s">
        <v>278</v>
      </c>
      <c r="E19" s="78" t="s">
        <v>22</v>
      </c>
      <c r="F19" s="71">
        <v>0</v>
      </c>
      <c r="G19" s="72">
        <v>5</v>
      </c>
      <c r="H19" s="72">
        <v>0</v>
      </c>
      <c r="I19" s="72">
        <v>0</v>
      </c>
      <c r="J19" s="72">
        <v>0</v>
      </c>
      <c r="K19" s="72">
        <v>0</v>
      </c>
      <c r="L19" s="73">
        <v>65</v>
      </c>
      <c r="M19" s="74">
        <f t="shared" si="0"/>
        <v>5</v>
      </c>
      <c r="N19" s="82">
        <v>15</v>
      </c>
      <c r="O19" s="75">
        <f t="shared" si="1"/>
        <v>16.666666666666664</v>
      </c>
    </row>
    <row r="20" spans="1:15" ht="12.75">
      <c r="A20" s="76" t="s">
        <v>410</v>
      </c>
      <c r="B20" s="77" t="s">
        <v>60</v>
      </c>
      <c r="C20" s="69" t="s">
        <v>20</v>
      </c>
      <c r="D20" s="77" t="s">
        <v>266</v>
      </c>
      <c r="E20" s="78" t="s">
        <v>22</v>
      </c>
      <c r="F20" s="71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150</v>
      </c>
      <c r="M20" s="74">
        <f t="shared" si="0"/>
        <v>5</v>
      </c>
      <c r="N20" s="82">
        <v>16</v>
      </c>
      <c r="O20" s="75">
        <f t="shared" si="1"/>
        <v>16.666666666666664</v>
      </c>
    </row>
    <row r="21" spans="1:15" ht="12.75">
      <c r="A21" s="76" t="s">
        <v>411</v>
      </c>
      <c r="B21" s="77" t="s">
        <v>39</v>
      </c>
      <c r="C21" s="69" t="s">
        <v>20</v>
      </c>
      <c r="D21" s="77" t="s">
        <v>28</v>
      </c>
      <c r="E21" s="78" t="s">
        <v>22</v>
      </c>
      <c r="F21" s="71">
        <v>0</v>
      </c>
      <c r="G21" s="72">
        <v>0</v>
      </c>
      <c r="H21" s="72">
        <v>2</v>
      </c>
      <c r="I21" s="72">
        <v>0</v>
      </c>
      <c r="J21" s="72">
        <v>1</v>
      </c>
      <c r="K21" s="72">
        <v>0</v>
      </c>
      <c r="L21" s="73">
        <v>90</v>
      </c>
      <c r="M21" s="74">
        <f t="shared" si="0"/>
        <v>3</v>
      </c>
      <c r="N21" s="82">
        <v>17</v>
      </c>
      <c r="O21" s="75">
        <f t="shared" si="1"/>
        <v>10</v>
      </c>
    </row>
    <row r="22" spans="1:15" ht="12.75">
      <c r="A22" s="76" t="s">
        <v>421</v>
      </c>
      <c r="B22" s="77" t="s">
        <v>58</v>
      </c>
      <c r="C22" s="69" t="s">
        <v>20</v>
      </c>
      <c r="D22" s="77" t="s">
        <v>28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>
        <v>0</v>
      </c>
      <c r="K22" s="72"/>
      <c r="L22" s="73">
        <v>150</v>
      </c>
      <c r="M22" s="74">
        <f t="shared" si="0"/>
        <v>1</v>
      </c>
      <c r="N22" s="81">
        <v>18</v>
      </c>
      <c r="O22" s="75">
        <f t="shared" si="1"/>
        <v>3.3333333333333335</v>
      </c>
    </row>
    <row r="23" spans="1:15" ht="12.75">
      <c r="A23" s="76" t="s">
        <v>380</v>
      </c>
      <c r="B23" s="77" t="s">
        <v>33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76"/>
      <c r="B24" s="77"/>
      <c r="C24" s="77"/>
      <c r="D24" s="77"/>
      <c r="E24" s="78"/>
      <c r="F24" s="71"/>
      <c r="G24" s="72"/>
      <c r="H24" s="72"/>
      <c r="I24" s="72"/>
      <c r="J24" s="72"/>
      <c r="K24" s="72"/>
      <c r="L24" s="73"/>
      <c r="M24" s="74"/>
      <c r="N24" s="82"/>
      <c r="O24" s="75"/>
    </row>
    <row r="25" spans="1:15" ht="15">
      <c r="A25" s="76" t="s">
        <v>259</v>
      </c>
      <c r="B25" s="77" t="s">
        <v>260</v>
      </c>
      <c r="C25" s="69" t="s">
        <v>20</v>
      </c>
      <c r="D25" s="77" t="s">
        <v>261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3</v>
      </c>
      <c r="L25" s="73">
        <v>150</v>
      </c>
      <c r="M25" s="74">
        <f t="shared" si="0"/>
        <v>27</v>
      </c>
      <c r="N25" s="80">
        <v>1</v>
      </c>
      <c r="O25" s="75">
        <f t="shared" si="1"/>
        <v>90</v>
      </c>
    </row>
    <row r="26" spans="1:15" ht="15">
      <c r="A26" s="76" t="s">
        <v>75</v>
      </c>
      <c r="B26" s="77" t="s">
        <v>76</v>
      </c>
      <c r="C26" s="69" t="s">
        <v>20</v>
      </c>
      <c r="D26" s="77" t="s">
        <v>70</v>
      </c>
      <c r="E26" s="78" t="s">
        <v>71</v>
      </c>
      <c r="F26" s="71">
        <v>5</v>
      </c>
      <c r="G26" s="72">
        <v>5</v>
      </c>
      <c r="H26" s="72">
        <v>5</v>
      </c>
      <c r="I26" s="72">
        <v>4</v>
      </c>
      <c r="J26" s="72">
        <v>5</v>
      </c>
      <c r="K26" s="72">
        <v>2</v>
      </c>
      <c r="L26" s="73">
        <v>145</v>
      </c>
      <c r="M26" s="74">
        <f t="shared" si="0"/>
        <v>26</v>
      </c>
      <c r="N26" s="80">
        <v>2</v>
      </c>
      <c r="O26" s="75">
        <f t="shared" si="1"/>
        <v>86.66666666666667</v>
      </c>
    </row>
    <row r="27" spans="1:15" ht="15">
      <c r="A27" s="85" t="s">
        <v>267</v>
      </c>
      <c r="B27" s="86" t="s">
        <v>177</v>
      </c>
      <c r="C27" s="69" t="s">
        <v>20</v>
      </c>
      <c r="D27" s="77" t="s">
        <v>268</v>
      </c>
      <c r="E27" s="78" t="s">
        <v>71</v>
      </c>
      <c r="F27" s="71">
        <v>5</v>
      </c>
      <c r="G27" s="72">
        <v>5</v>
      </c>
      <c r="H27" s="72">
        <v>4</v>
      </c>
      <c r="I27" s="72">
        <v>4</v>
      </c>
      <c r="J27" s="72">
        <v>3</v>
      </c>
      <c r="K27" s="72">
        <v>3</v>
      </c>
      <c r="L27" s="73">
        <v>71</v>
      </c>
      <c r="M27" s="74">
        <f t="shared" si="0"/>
        <v>24</v>
      </c>
      <c r="N27" s="80">
        <v>3</v>
      </c>
      <c r="O27" s="75">
        <f t="shared" si="1"/>
        <v>80</v>
      </c>
    </row>
    <row r="28" spans="1:15" ht="12.75">
      <c r="A28" s="76" t="s">
        <v>68</v>
      </c>
      <c r="B28" s="77" t="s">
        <v>69</v>
      </c>
      <c r="C28" s="69" t="s">
        <v>20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5</v>
      </c>
      <c r="K28" s="72">
        <v>1</v>
      </c>
      <c r="L28" s="73">
        <v>145</v>
      </c>
      <c r="M28" s="74">
        <f t="shared" si="0"/>
        <v>22</v>
      </c>
      <c r="N28" s="87">
        <v>4</v>
      </c>
      <c r="O28" s="75">
        <f t="shared" si="1"/>
        <v>73.33333333333333</v>
      </c>
    </row>
    <row r="29" spans="1:15" ht="15">
      <c r="A29" s="76" t="s">
        <v>285</v>
      </c>
      <c r="B29" s="77" t="s">
        <v>229</v>
      </c>
      <c r="C29" s="69" t="s">
        <v>20</v>
      </c>
      <c r="D29" s="77" t="s">
        <v>278</v>
      </c>
      <c r="E29" s="78" t="s">
        <v>71</v>
      </c>
      <c r="F29" s="71">
        <v>5</v>
      </c>
      <c r="G29" s="72">
        <v>5</v>
      </c>
      <c r="H29" s="72">
        <v>5</v>
      </c>
      <c r="I29" s="72">
        <v>0</v>
      </c>
      <c r="J29" s="72">
        <v>5</v>
      </c>
      <c r="K29" s="72">
        <v>1</v>
      </c>
      <c r="L29" s="73">
        <v>146</v>
      </c>
      <c r="M29" s="74">
        <f t="shared" si="0"/>
        <v>21</v>
      </c>
      <c r="N29" s="88">
        <v>5</v>
      </c>
      <c r="O29" s="75">
        <f t="shared" si="1"/>
        <v>70</v>
      </c>
    </row>
    <row r="30" spans="1:15" ht="12.75">
      <c r="A30" s="76" t="s">
        <v>329</v>
      </c>
      <c r="B30" s="77" t="s">
        <v>232</v>
      </c>
      <c r="C30" s="69" t="s">
        <v>20</v>
      </c>
      <c r="D30" s="77" t="s">
        <v>412</v>
      </c>
      <c r="E30" s="78" t="s">
        <v>71</v>
      </c>
      <c r="F30" s="71">
        <v>5</v>
      </c>
      <c r="G30" s="72">
        <v>5</v>
      </c>
      <c r="H30" s="72">
        <v>2</v>
      </c>
      <c r="I30" s="72">
        <v>1</v>
      </c>
      <c r="J30" s="72">
        <v>3</v>
      </c>
      <c r="K30" s="72">
        <v>1</v>
      </c>
      <c r="L30" s="73">
        <v>89</v>
      </c>
      <c r="M30" s="74">
        <f t="shared" si="0"/>
        <v>17</v>
      </c>
      <c r="N30" s="87">
        <v>6</v>
      </c>
      <c r="O30" s="75">
        <f t="shared" si="1"/>
        <v>56.666666666666664</v>
      </c>
    </row>
    <row r="31" spans="1:15" ht="15">
      <c r="A31" s="76" t="s">
        <v>352</v>
      </c>
      <c r="B31" s="77" t="s">
        <v>234</v>
      </c>
      <c r="C31" s="69" t="s">
        <v>20</v>
      </c>
      <c r="D31" s="77" t="s">
        <v>235</v>
      </c>
      <c r="E31" s="78" t="s">
        <v>71</v>
      </c>
      <c r="F31" s="71">
        <v>0</v>
      </c>
      <c r="G31" s="72">
        <v>5</v>
      </c>
      <c r="H31" s="72">
        <v>5</v>
      </c>
      <c r="I31" s="72">
        <v>4</v>
      </c>
      <c r="J31" s="72"/>
      <c r="K31" s="72">
        <v>2</v>
      </c>
      <c r="L31" s="73">
        <v>128</v>
      </c>
      <c r="M31" s="74">
        <f t="shared" si="0"/>
        <v>16</v>
      </c>
      <c r="N31" s="88">
        <v>7</v>
      </c>
      <c r="O31" s="75">
        <f t="shared" si="1"/>
        <v>53.333333333333336</v>
      </c>
    </row>
    <row r="32" spans="1:15" ht="12.75">
      <c r="A32" s="76" t="s">
        <v>413</v>
      </c>
      <c r="B32" s="77" t="s">
        <v>347</v>
      </c>
      <c r="C32" s="69" t="s">
        <v>20</v>
      </c>
      <c r="D32" s="89" t="s">
        <v>278</v>
      </c>
      <c r="E32" s="78" t="s">
        <v>71</v>
      </c>
      <c r="F32" s="71">
        <v>0</v>
      </c>
      <c r="G32" s="72">
        <v>5</v>
      </c>
      <c r="H32" s="72">
        <v>0</v>
      </c>
      <c r="I32" s="72">
        <v>0</v>
      </c>
      <c r="J32" s="72">
        <v>0</v>
      </c>
      <c r="K32" s="72">
        <v>0</v>
      </c>
      <c r="L32" s="73">
        <v>46</v>
      </c>
      <c r="M32" s="74">
        <f t="shared" si="0"/>
        <v>5</v>
      </c>
      <c r="N32" s="87">
        <v>8</v>
      </c>
      <c r="O32" s="75">
        <f t="shared" si="1"/>
        <v>16.666666666666664</v>
      </c>
    </row>
    <row r="33" spans="1:15" ht="12.75">
      <c r="A33" s="76" t="s">
        <v>414</v>
      </c>
      <c r="B33" s="77" t="s">
        <v>415</v>
      </c>
      <c r="C33" s="69" t="s">
        <v>20</v>
      </c>
      <c r="D33" s="77" t="s">
        <v>404</v>
      </c>
      <c r="E33" s="78" t="s">
        <v>71</v>
      </c>
      <c r="F33" s="71">
        <v>0</v>
      </c>
      <c r="G33" s="72">
        <v>5</v>
      </c>
      <c r="H33" s="72"/>
      <c r="I33" s="72"/>
      <c r="J33" s="72">
        <v>0</v>
      </c>
      <c r="K33" s="72">
        <v>0</v>
      </c>
      <c r="L33" s="73">
        <v>140</v>
      </c>
      <c r="M33" s="74">
        <f t="shared" si="0"/>
        <v>5</v>
      </c>
      <c r="N33" s="87">
        <v>9</v>
      </c>
      <c r="O33" s="75">
        <f t="shared" si="1"/>
        <v>16.666666666666664</v>
      </c>
    </row>
    <row r="34" spans="1:15" ht="12.75">
      <c r="A34" s="76" t="s">
        <v>416</v>
      </c>
      <c r="B34" s="77" t="s">
        <v>283</v>
      </c>
      <c r="C34" s="69" t="s">
        <v>20</v>
      </c>
      <c r="D34" s="77" t="s">
        <v>284</v>
      </c>
      <c r="E34" s="78" t="s">
        <v>71</v>
      </c>
      <c r="F34" s="71">
        <v>0</v>
      </c>
      <c r="G34" s="72">
        <v>5</v>
      </c>
      <c r="H34" s="72">
        <v>0</v>
      </c>
      <c r="I34" s="72">
        <v>0</v>
      </c>
      <c r="J34" s="72">
        <v>0</v>
      </c>
      <c r="K34" s="72">
        <v>0</v>
      </c>
      <c r="L34" s="73">
        <v>145</v>
      </c>
      <c r="M34" s="74">
        <f t="shared" si="0"/>
        <v>5</v>
      </c>
      <c r="N34" s="87">
        <v>10</v>
      </c>
      <c r="O34" s="75">
        <f t="shared" si="1"/>
        <v>16.666666666666664</v>
      </c>
    </row>
    <row r="35" spans="1:15" ht="12.75">
      <c r="A35" s="76" t="s">
        <v>417</v>
      </c>
      <c r="B35" s="77" t="s">
        <v>76</v>
      </c>
      <c r="C35" s="69" t="s">
        <v>20</v>
      </c>
      <c r="D35" s="77" t="s">
        <v>28</v>
      </c>
      <c r="E35" s="78" t="s">
        <v>71</v>
      </c>
      <c r="F35" s="71">
        <v>0</v>
      </c>
      <c r="G35" s="72">
        <v>0</v>
      </c>
      <c r="H35" s="72">
        <v>4</v>
      </c>
      <c r="I35" s="72">
        <v>0</v>
      </c>
      <c r="J35" s="72">
        <v>0</v>
      </c>
      <c r="K35" s="72">
        <v>0</v>
      </c>
      <c r="L35" s="73">
        <v>150</v>
      </c>
      <c r="M35" s="74">
        <f t="shared" si="0"/>
        <v>4</v>
      </c>
      <c r="N35" s="81">
        <v>11</v>
      </c>
      <c r="O35" s="75">
        <f t="shared" si="1"/>
        <v>13.333333333333334</v>
      </c>
    </row>
    <row r="36" spans="1:15" ht="12.75">
      <c r="A36" s="76" t="s">
        <v>418</v>
      </c>
      <c r="B36" s="77" t="s">
        <v>265</v>
      </c>
      <c r="C36" s="69" t="s">
        <v>20</v>
      </c>
      <c r="D36" s="77" t="s">
        <v>28</v>
      </c>
      <c r="E36" s="78" t="s">
        <v>71</v>
      </c>
      <c r="F36" s="71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3">
        <v>150</v>
      </c>
      <c r="M36" s="74">
        <f t="shared" si="0"/>
        <v>0</v>
      </c>
      <c r="N36" s="82" t="s">
        <v>420</v>
      </c>
      <c r="O36" s="75">
        <f t="shared" si="1"/>
        <v>0</v>
      </c>
    </row>
    <row r="37" spans="1:15" ht="12.75">
      <c r="A37" s="76" t="s">
        <v>264</v>
      </c>
      <c r="B37" s="77" t="s">
        <v>265</v>
      </c>
      <c r="C37" s="69" t="s">
        <v>20</v>
      </c>
      <c r="D37" s="77" t="s">
        <v>266</v>
      </c>
      <c r="E37" s="78" t="s">
        <v>71</v>
      </c>
      <c r="F37" s="71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3">
        <v>150</v>
      </c>
      <c r="M37" s="74">
        <f t="shared" si="0"/>
        <v>0</v>
      </c>
      <c r="N37" s="82" t="s">
        <v>420</v>
      </c>
      <c r="O37" s="75">
        <f t="shared" si="1"/>
        <v>0</v>
      </c>
    </row>
    <row r="38" spans="1:15" ht="15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90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77"/>
      <c r="D40" s="77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89"/>
      <c r="D46" s="89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5" sqref="S25"/>
    </sheetView>
  </sheetViews>
  <sheetFormatPr defaultColWidth="9.00390625" defaultRowHeight="12.75"/>
  <cols>
    <col min="1" max="1" width="15.75390625" style="0" customWidth="1"/>
    <col min="2" max="2" width="12.75390625" style="0" customWidth="1"/>
    <col min="4" max="4" width="16.625" style="0" customWidth="1"/>
  </cols>
  <sheetData>
    <row r="1" spans="1:10" ht="18">
      <c r="A1" s="43"/>
      <c r="B1" s="43"/>
      <c r="C1" s="43" t="s">
        <v>354</v>
      </c>
      <c r="D1" s="6"/>
      <c r="E1" s="44"/>
      <c r="F1" s="44"/>
      <c r="G1" s="44"/>
      <c r="H1" s="44"/>
      <c r="I1" s="44"/>
      <c r="J1" s="44"/>
    </row>
    <row r="2" ht="16.5" thickBot="1">
      <c r="C2" s="29" t="s">
        <v>395</v>
      </c>
    </row>
    <row r="3" spans="1:15" ht="12.75">
      <c r="A3" s="120" t="s">
        <v>0</v>
      </c>
      <c r="B3" s="122" t="s">
        <v>1</v>
      </c>
      <c r="C3" s="124" t="s">
        <v>2</v>
      </c>
      <c r="D3" s="124" t="s">
        <v>3</v>
      </c>
      <c r="E3" s="111" t="s">
        <v>4</v>
      </c>
      <c r="F3" s="113" t="s">
        <v>339</v>
      </c>
      <c r="G3" s="114"/>
      <c r="H3" s="114"/>
      <c r="I3" s="114"/>
      <c r="J3" s="114"/>
      <c r="K3" s="114"/>
      <c r="L3" s="114"/>
      <c r="M3" s="115"/>
      <c r="N3" s="116" t="s">
        <v>15</v>
      </c>
      <c r="O3" s="118" t="s">
        <v>17</v>
      </c>
    </row>
    <row r="4" spans="1:15" ht="13.5" thickBot="1">
      <c r="A4" s="121"/>
      <c r="B4" s="123"/>
      <c r="C4" s="125"/>
      <c r="D4" s="125"/>
      <c r="E4" s="11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17"/>
      <c r="O4" s="119"/>
    </row>
    <row r="5" spans="1:15" ht="12.7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51">
        <v>82</v>
      </c>
      <c r="M5" s="4">
        <f aca="true" t="shared" si="0" ref="M5:M56">SUM(F5:K5)</f>
        <v>30</v>
      </c>
      <c r="N5" s="54">
        <v>1</v>
      </c>
      <c r="O5" s="49">
        <f aca="true" t="shared" si="1" ref="O5:O56">(M5/30)*100</f>
        <v>100</v>
      </c>
    </row>
    <row r="6" spans="1:15" ht="12.75">
      <c r="A6" s="16" t="s">
        <v>355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3</v>
      </c>
      <c r="K6" s="2">
        <v>4</v>
      </c>
      <c r="L6" s="51">
        <v>120</v>
      </c>
      <c r="M6" s="4">
        <f t="shared" si="0"/>
        <v>27</v>
      </c>
      <c r="N6" s="54">
        <v>2</v>
      </c>
      <c r="O6" s="49">
        <f t="shared" si="1"/>
        <v>90</v>
      </c>
    </row>
    <row r="7" spans="1:15" ht="12.75">
      <c r="A7" s="16" t="s">
        <v>29</v>
      </c>
      <c r="B7" s="17" t="s">
        <v>30</v>
      </c>
      <c r="C7" s="27" t="s">
        <v>20</v>
      </c>
      <c r="D7" s="17" t="s">
        <v>48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3</v>
      </c>
      <c r="K7" s="2">
        <v>1</v>
      </c>
      <c r="L7" s="51">
        <v>46</v>
      </c>
      <c r="M7" s="4">
        <f t="shared" si="0"/>
        <v>24</v>
      </c>
      <c r="N7" s="48">
        <v>3</v>
      </c>
      <c r="O7" s="49">
        <f t="shared" si="1"/>
        <v>80</v>
      </c>
    </row>
    <row r="8" spans="1:15" ht="12.75">
      <c r="A8" s="16" t="s">
        <v>91</v>
      </c>
      <c r="B8" s="17" t="s">
        <v>53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3</v>
      </c>
      <c r="K8" s="2">
        <v>0</v>
      </c>
      <c r="L8" s="51">
        <v>99</v>
      </c>
      <c r="M8" s="4">
        <f t="shared" si="0"/>
        <v>21</v>
      </c>
      <c r="N8" s="59">
        <v>4</v>
      </c>
      <c r="O8" s="49">
        <f t="shared" si="1"/>
        <v>70</v>
      </c>
    </row>
    <row r="9" spans="1:15" ht="12.75">
      <c r="A9" s="16" t="s">
        <v>356</v>
      </c>
      <c r="B9" s="17" t="s">
        <v>224</v>
      </c>
      <c r="C9" s="17" t="s">
        <v>357</v>
      </c>
      <c r="D9" s="17" t="s">
        <v>284</v>
      </c>
      <c r="E9" s="18" t="s">
        <v>358</v>
      </c>
      <c r="F9" s="3">
        <v>5</v>
      </c>
      <c r="G9" s="2">
        <v>5</v>
      </c>
      <c r="H9" s="2">
        <v>5</v>
      </c>
      <c r="I9" s="2">
        <v>4</v>
      </c>
      <c r="J9" s="2">
        <v>0</v>
      </c>
      <c r="K9" s="2">
        <v>1</v>
      </c>
      <c r="L9" s="51">
        <v>81</v>
      </c>
      <c r="M9" s="4">
        <f t="shared" si="0"/>
        <v>20</v>
      </c>
      <c r="N9" s="59">
        <v>5</v>
      </c>
      <c r="O9" s="49">
        <f t="shared" si="1"/>
        <v>66.66666666666666</v>
      </c>
    </row>
    <row r="10" spans="1:15" ht="12.75">
      <c r="A10" s="16" t="s">
        <v>359</v>
      </c>
      <c r="B10" s="17" t="s">
        <v>360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/>
      <c r="K10" s="2"/>
      <c r="L10" s="51">
        <v>90</v>
      </c>
      <c r="M10" s="4">
        <f t="shared" si="0"/>
        <v>20</v>
      </c>
      <c r="N10" s="60">
        <v>6</v>
      </c>
      <c r="O10" s="49">
        <f t="shared" si="1"/>
        <v>66.66666666666666</v>
      </c>
    </row>
    <row r="11" spans="1:15" ht="12.75">
      <c r="A11" s="16" t="s">
        <v>361</v>
      </c>
      <c r="B11" s="17" t="s">
        <v>362</v>
      </c>
      <c r="C11" s="27" t="s">
        <v>20</v>
      </c>
      <c r="D11" s="17" t="s">
        <v>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1</v>
      </c>
      <c r="L11" s="51">
        <v>120</v>
      </c>
      <c r="M11" s="4">
        <f t="shared" si="0"/>
        <v>16</v>
      </c>
      <c r="N11" s="59">
        <v>7</v>
      </c>
      <c r="O11" s="49">
        <f t="shared" si="1"/>
        <v>53.333333333333336</v>
      </c>
    </row>
    <row r="12" spans="1:15" ht="12.75">
      <c r="A12" s="16" t="s">
        <v>363</v>
      </c>
      <c r="B12" s="17" t="s">
        <v>90</v>
      </c>
      <c r="C12" s="27" t="s">
        <v>20</v>
      </c>
      <c r="D12" s="17" t="s">
        <v>100</v>
      </c>
      <c r="E12" s="38" t="s">
        <v>22</v>
      </c>
      <c r="F12" s="3">
        <v>5</v>
      </c>
      <c r="G12" s="2">
        <v>5</v>
      </c>
      <c r="H12" s="2">
        <v>0</v>
      </c>
      <c r="I12" s="2">
        <v>2</v>
      </c>
      <c r="J12" s="2">
        <v>0</v>
      </c>
      <c r="K12" s="2">
        <v>1</v>
      </c>
      <c r="L12" s="51">
        <v>23</v>
      </c>
      <c r="M12" s="4">
        <f t="shared" si="0"/>
        <v>13</v>
      </c>
      <c r="N12" s="59">
        <v>8</v>
      </c>
      <c r="O12" s="49">
        <f t="shared" si="1"/>
        <v>43.333333333333336</v>
      </c>
    </row>
    <row r="13" spans="1:15" ht="12.75">
      <c r="A13" s="16" t="s">
        <v>162</v>
      </c>
      <c r="B13" s="17" t="s">
        <v>163</v>
      </c>
      <c r="C13" s="27" t="s">
        <v>20</v>
      </c>
      <c r="D13" s="17" t="s">
        <v>70</v>
      </c>
      <c r="E13" s="38" t="s">
        <v>22</v>
      </c>
      <c r="F13" s="3">
        <v>5</v>
      </c>
      <c r="G13" s="2">
        <v>5</v>
      </c>
      <c r="H13" s="2"/>
      <c r="I13" s="2"/>
      <c r="J13" s="2"/>
      <c r="K13" s="2">
        <v>1</v>
      </c>
      <c r="L13" s="51">
        <v>60</v>
      </c>
      <c r="M13" s="4">
        <f t="shared" si="0"/>
        <v>11</v>
      </c>
      <c r="N13" s="60">
        <v>9</v>
      </c>
      <c r="O13" s="49">
        <f t="shared" si="1"/>
        <v>36.666666666666664</v>
      </c>
    </row>
    <row r="14" spans="1:15" ht="12.75">
      <c r="A14" s="16" t="s">
        <v>364</v>
      </c>
      <c r="B14" s="17" t="s">
        <v>152</v>
      </c>
      <c r="C14" s="17" t="s">
        <v>357</v>
      </c>
      <c r="D14" s="17" t="s">
        <v>70</v>
      </c>
      <c r="E14" s="18" t="s">
        <v>358</v>
      </c>
      <c r="F14" s="3">
        <v>5</v>
      </c>
      <c r="G14" s="2">
        <v>0</v>
      </c>
      <c r="H14" s="2">
        <v>0</v>
      </c>
      <c r="I14" s="2">
        <v>3</v>
      </c>
      <c r="J14" s="2">
        <v>3</v>
      </c>
      <c r="K14" s="2">
        <v>0</v>
      </c>
      <c r="L14" s="51">
        <v>104</v>
      </c>
      <c r="M14" s="4">
        <f t="shared" si="0"/>
        <v>11</v>
      </c>
      <c r="N14" s="59">
        <v>10</v>
      </c>
      <c r="O14" s="49">
        <f t="shared" si="1"/>
        <v>36.666666666666664</v>
      </c>
    </row>
    <row r="15" spans="1:15" ht="12.75">
      <c r="A15" s="16" t="s">
        <v>328</v>
      </c>
      <c r="B15" s="17" t="s">
        <v>155</v>
      </c>
      <c r="C15" s="27" t="s">
        <v>20</v>
      </c>
      <c r="D15" s="17" t="s">
        <v>278</v>
      </c>
      <c r="E15" s="38" t="s">
        <v>22</v>
      </c>
      <c r="F15" s="3">
        <v>5</v>
      </c>
      <c r="G15" s="2"/>
      <c r="H15" s="2"/>
      <c r="I15" s="2">
        <v>5</v>
      </c>
      <c r="J15" s="2"/>
      <c r="K15" s="2"/>
      <c r="L15" s="51">
        <v>85</v>
      </c>
      <c r="M15" s="4">
        <f t="shared" si="0"/>
        <v>10</v>
      </c>
      <c r="N15" s="59">
        <v>11</v>
      </c>
      <c r="O15" s="49">
        <f t="shared" si="1"/>
        <v>33.33333333333333</v>
      </c>
    </row>
    <row r="16" spans="1:15" ht="12.75">
      <c r="A16" s="55" t="s">
        <v>292</v>
      </c>
      <c r="B16" s="56" t="s">
        <v>293</v>
      </c>
      <c r="C16" s="17" t="s">
        <v>357</v>
      </c>
      <c r="D16" s="17" t="s">
        <v>284</v>
      </c>
      <c r="E16" s="18" t="s">
        <v>358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0</v>
      </c>
      <c r="L16" s="51">
        <v>110</v>
      </c>
      <c r="M16" s="4">
        <f t="shared" si="0"/>
        <v>10</v>
      </c>
      <c r="N16" s="60">
        <v>12</v>
      </c>
      <c r="O16" s="49">
        <f t="shared" si="1"/>
        <v>33.33333333333333</v>
      </c>
    </row>
    <row r="17" spans="1:15" ht="12.75">
      <c r="A17" s="16" t="s">
        <v>365</v>
      </c>
      <c r="B17" s="17" t="s">
        <v>293</v>
      </c>
      <c r="C17" s="27" t="s">
        <v>20</v>
      </c>
      <c r="D17" s="17" t="s">
        <v>366</v>
      </c>
      <c r="E17" s="38" t="s">
        <v>22</v>
      </c>
      <c r="F17" s="3">
        <v>5</v>
      </c>
      <c r="G17" s="2">
        <v>0</v>
      </c>
      <c r="H17" s="2">
        <v>0</v>
      </c>
      <c r="I17" s="2">
        <v>2</v>
      </c>
      <c r="J17" s="2">
        <v>3</v>
      </c>
      <c r="K17" s="2">
        <v>0</v>
      </c>
      <c r="L17" s="51">
        <v>111</v>
      </c>
      <c r="M17" s="4">
        <f t="shared" si="0"/>
        <v>10</v>
      </c>
      <c r="N17" s="59">
        <v>13</v>
      </c>
      <c r="O17" s="49">
        <f t="shared" si="1"/>
        <v>33.33333333333333</v>
      </c>
    </row>
    <row r="18" spans="1:15" ht="12.75">
      <c r="A18" s="16" t="s">
        <v>367</v>
      </c>
      <c r="B18" s="17" t="s">
        <v>74</v>
      </c>
      <c r="C18" s="27" t="s">
        <v>20</v>
      </c>
      <c r="D18" s="17" t="s">
        <v>270</v>
      </c>
      <c r="E18" s="18" t="s">
        <v>358</v>
      </c>
      <c r="F18" s="3">
        <v>5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51">
        <v>112</v>
      </c>
      <c r="M18" s="4">
        <f t="shared" si="0"/>
        <v>10</v>
      </c>
      <c r="N18" s="59">
        <v>14</v>
      </c>
      <c r="O18" s="49">
        <f t="shared" si="1"/>
        <v>33.33333333333333</v>
      </c>
    </row>
    <row r="19" spans="1:15" ht="12.75">
      <c r="A19" s="16" t="s">
        <v>368</v>
      </c>
      <c r="B19" s="17" t="s">
        <v>163</v>
      </c>
      <c r="C19" s="27" t="s">
        <v>20</v>
      </c>
      <c r="D19" s="17" t="s">
        <v>270</v>
      </c>
      <c r="E19" s="38" t="s">
        <v>22</v>
      </c>
      <c r="F19" s="3">
        <v>5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51">
        <v>40</v>
      </c>
      <c r="M19" s="4">
        <f t="shared" si="0"/>
        <v>7</v>
      </c>
      <c r="N19" s="60">
        <v>15</v>
      </c>
      <c r="O19" s="49">
        <f t="shared" si="1"/>
        <v>23.333333333333332</v>
      </c>
    </row>
    <row r="20" spans="1:15" ht="12.75">
      <c r="A20" s="16" t="s">
        <v>369</v>
      </c>
      <c r="B20" s="17" t="s">
        <v>138</v>
      </c>
      <c r="C20" s="27" t="s">
        <v>20</v>
      </c>
      <c r="D20" s="17" t="s">
        <v>270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51">
        <v>44</v>
      </c>
      <c r="M20" s="4">
        <f t="shared" si="0"/>
        <v>7</v>
      </c>
      <c r="N20" s="59">
        <v>16</v>
      </c>
      <c r="O20" s="49">
        <f t="shared" si="1"/>
        <v>23.333333333333332</v>
      </c>
    </row>
    <row r="21" spans="1:15" ht="12.75">
      <c r="A21" s="16" t="s">
        <v>370</v>
      </c>
      <c r="B21" s="17" t="s">
        <v>371</v>
      </c>
      <c r="C21" s="17" t="s">
        <v>357</v>
      </c>
      <c r="D21" s="17" t="s">
        <v>48</v>
      </c>
      <c r="E21" s="18" t="s">
        <v>358</v>
      </c>
      <c r="F21" s="3">
        <v>0</v>
      </c>
      <c r="G21" s="2">
        <v>0</v>
      </c>
      <c r="H21" s="2">
        <v>5</v>
      </c>
      <c r="I21" s="2"/>
      <c r="J21" s="2"/>
      <c r="K21" s="2">
        <v>1</v>
      </c>
      <c r="L21" s="51">
        <v>107</v>
      </c>
      <c r="M21" s="4">
        <f t="shared" si="0"/>
        <v>6</v>
      </c>
      <c r="N21" s="59">
        <v>17</v>
      </c>
      <c r="O21" s="49">
        <f t="shared" si="1"/>
        <v>20</v>
      </c>
    </row>
    <row r="22" spans="1:15" ht="12.75">
      <c r="A22" s="16" t="s">
        <v>372</v>
      </c>
      <c r="B22" s="17" t="s">
        <v>373</v>
      </c>
      <c r="C22" s="27" t="s">
        <v>20</v>
      </c>
      <c r="D22" s="17" t="s">
        <v>270</v>
      </c>
      <c r="E22" s="38" t="s">
        <v>22</v>
      </c>
      <c r="F22" s="3">
        <v>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1">
        <v>41</v>
      </c>
      <c r="M22" s="4">
        <f t="shared" si="0"/>
        <v>5</v>
      </c>
      <c r="N22" s="60">
        <v>18</v>
      </c>
      <c r="O22" s="49">
        <f t="shared" si="1"/>
        <v>16.666666666666664</v>
      </c>
    </row>
    <row r="23" spans="1:15" ht="12.75">
      <c r="A23" s="16" t="s">
        <v>374</v>
      </c>
      <c r="B23" s="17" t="s">
        <v>42</v>
      </c>
      <c r="C23" s="27" t="s">
        <v>20</v>
      </c>
      <c r="D23" s="17" t="s">
        <v>278</v>
      </c>
      <c r="E23" s="38" t="s">
        <v>22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1">
        <v>90</v>
      </c>
      <c r="M23" s="4">
        <f t="shared" si="0"/>
        <v>5</v>
      </c>
      <c r="N23" s="59">
        <v>19</v>
      </c>
      <c r="O23" s="49">
        <f t="shared" si="1"/>
        <v>16.666666666666664</v>
      </c>
    </row>
    <row r="24" spans="1:15" ht="12.75">
      <c r="A24" s="16" t="s">
        <v>375</v>
      </c>
      <c r="B24" s="17" t="s">
        <v>376</v>
      </c>
      <c r="C24" s="17" t="s">
        <v>357</v>
      </c>
      <c r="D24" s="17" t="s">
        <v>48</v>
      </c>
      <c r="E24" s="18" t="s">
        <v>358</v>
      </c>
      <c r="F24" s="3">
        <v>5</v>
      </c>
      <c r="G24" s="2"/>
      <c r="H24" s="2"/>
      <c r="I24" s="2"/>
      <c r="J24" s="2"/>
      <c r="K24" s="2"/>
      <c r="L24" s="51">
        <v>116</v>
      </c>
      <c r="M24" s="4">
        <f t="shared" si="0"/>
        <v>5</v>
      </c>
      <c r="N24" s="59">
        <v>20</v>
      </c>
      <c r="O24" s="49">
        <f t="shared" si="1"/>
        <v>16.666666666666664</v>
      </c>
    </row>
    <row r="25" spans="1:15" ht="12.75">
      <c r="A25" s="16" t="s">
        <v>370</v>
      </c>
      <c r="B25" s="17" t="s">
        <v>344</v>
      </c>
      <c r="C25" s="27" t="s">
        <v>20</v>
      </c>
      <c r="D25" s="17" t="s">
        <v>48</v>
      </c>
      <c r="E25" s="38" t="s">
        <v>22</v>
      </c>
      <c r="F25" s="3">
        <v>0</v>
      </c>
      <c r="G25" s="2">
        <v>0</v>
      </c>
      <c r="H25" s="2"/>
      <c r="I25" s="2">
        <v>0</v>
      </c>
      <c r="J25" s="2">
        <v>3</v>
      </c>
      <c r="K25" s="2">
        <v>1</v>
      </c>
      <c r="L25" s="51">
        <v>85</v>
      </c>
      <c r="M25" s="4">
        <f t="shared" si="0"/>
        <v>4</v>
      </c>
      <c r="N25" s="60">
        <v>21</v>
      </c>
      <c r="O25" s="49">
        <f t="shared" si="1"/>
        <v>13.333333333333334</v>
      </c>
    </row>
    <row r="26" spans="1:15" ht="12.75">
      <c r="A26" s="16" t="s">
        <v>377</v>
      </c>
      <c r="B26" s="17" t="s">
        <v>378</v>
      </c>
      <c r="C26" s="27" t="s">
        <v>20</v>
      </c>
      <c r="D26" s="17"/>
      <c r="E26" s="38" t="s">
        <v>22</v>
      </c>
      <c r="F26" s="3">
        <v>0</v>
      </c>
      <c r="G26" s="2">
        <v>0</v>
      </c>
      <c r="H26" s="2"/>
      <c r="I26" s="2"/>
      <c r="J26" s="2"/>
      <c r="K26" s="2">
        <v>1</v>
      </c>
      <c r="L26" s="51">
        <v>90</v>
      </c>
      <c r="M26" s="4">
        <f t="shared" si="0"/>
        <v>1</v>
      </c>
      <c r="N26" s="59" t="s">
        <v>396</v>
      </c>
      <c r="O26" s="49">
        <f t="shared" si="1"/>
        <v>3.3333333333333335</v>
      </c>
    </row>
    <row r="27" spans="1:15" ht="12.75">
      <c r="A27" s="16" t="s">
        <v>379</v>
      </c>
      <c r="B27" s="17" t="s">
        <v>33</v>
      </c>
      <c r="C27" s="27" t="s">
        <v>20</v>
      </c>
      <c r="D27" s="17" t="s">
        <v>278</v>
      </c>
      <c r="E27" s="38" t="s">
        <v>22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51">
        <v>90</v>
      </c>
      <c r="M27" s="4">
        <f t="shared" si="0"/>
        <v>1</v>
      </c>
      <c r="N27" s="59" t="s">
        <v>397</v>
      </c>
      <c r="O27" s="49">
        <f t="shared" si="1"/>
        <v>3.3333333333333335</v>
      </c>
    </row>
    <row r="28" spans="1:15" ht="12.75">
      <c r="A28" s="16" t="s">
        <v>380</v>
      </c>
      <c r="B28" s="17" t="s">
        <v>33</v>
      </c>
      <c r="C28" s="27" t="s">
        <v>20</v>
      </c>
      <c r="D28" s="17" t="s">
        <v>278</v>
      </c>
      <c r="E28" s="38" t="s">
        <v>22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51">
        <v>120</v>
      </c>
      <c r="M28" s="4">
        <f t="shared" si="0"/>
        <v>1</v>
      </c>
      <c r="N28" s="60" t="s">
        <v>398</v>
      </c>
      <c r="O28" s="49">
        <f t="shared" si="1"/>
        <v>3.3333333333333335</v>
      </c>
    </row>
    <row r="29" spans="1:15" ht="12.75">
      <c r="A29" s="16" t="s">
        <v>258</v>
      </c>
      <c r="B29" s="17" t="s">
        <v>56</v>
      </c>
      <c r="C29" s="27" t="s">
        <v>20</v>
      </c>
      <c r="D29" s="17" t="s">
        <v>34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51">
        <v>120</v>
      </c>
      <c r="M29" s="4">
        <f t="shared" si="0"/>
        <v>1</v>
      </c>
      <c r="N29" s="59" t="s">
        <v>399</v>
      </c>
      <c r="O29" s="49">
        <f t="shared" si="1"/>
        <v>3.3333333333333335</v>
      </c>
    </row>
    <row r="30" spans="1:15" ht="12.75">
      <c r="A30" s="16" t="s">
        <v>343</v>
      </c>
      <c r="B30" s="17" t="s">
        <v>344</v>
      </c>
      <c r="C30" s="27" t="s">
        <v>20</v>
      </c>
      <c r="D30" s="17" t="s">
        <v>278</v>
      </c>
      <c r="E30" s="38" t="s">
        <v>22</v>
      </c>
      <c r="F30" s="3"/>
      <c r="G30" s="2"/>
      <c r="H30" s="2"/>
      <c r="I30" s="2"/>
      <c r="J30" s="2">
        <v>0</v>
      </c>
      <c r="K30" s="2"/>
      <c r="L30" s="51">
        <v>120</v>
      </c>
      <c r="M30" s="4">
        <f t="shared" si="0"/>
        <v>0</v>
      </c>
      <c r="N30" s="59" t="s">
        <v>400</v>
      </c>
      <c r="O30" s="49">
        <f t="shared" si="1"/>
        <v>0</v>
      </c>
    </row>
    <row r="31" spans="1:15" ht="12.75">
      <c r="A31" s="16" t="s">
        <v>381</v>
      </c>
      <c r="B31" s="17" t="s">
        <v>90</v>
      </c>
      <c r="C31" s="27" t="s">
        <v>20</v>
      </c>
      <c r="D31" s="17" t="s">
        <v>278</v>
      </c>
      <c r="E31" s="38" t="s">
        <v>22</v>
      </c>
      <c r="F31" s="3">
        <v>0</v>
      </c>
      <c r="G31" s="2"/>
      <c r="H31" s="2"/>
      <c r="I31" s="2"/>
      <c r="J31" s="2"/>
      <c r="K31" s="2"/>
      <c r="L31" s="51">
        <v>120</v>
      </c>
      <c r="M31" s="4">
        <f t="shared" si="0"/>
        <v>0</v>
      </c>
      <c r="N31" s="59" t="s">
        <v>400</v>
      </c>
      <c r="O31" s="49">
        <f t="shared" si="1"/>
        <v>0</v>
      </c>
    </row>
    <row r="32" spans="1:15" ht="12.75">
      <c r="A32" s="16" t="s">
        <v>382</v>
      </c>
      <c r="B32" s="17" t="s">
        <v>155</v>
      </c>
      <c r="C32" s="27" t="s">
        <v>20</v>
      </c>
      <c r="D32" s="17" t="s">
        <v>34</v>
      </c>
      <c r="E32" s="38" t="s">
        <v>22</v>
      </c>
      <c r="F32" s="3">
        <v>0</v>
      </c>
      <c r="G32" s="2">
        <v>0</v>
      </c>
      <c r="H32" s="2">
        <v>0</v>
      </c>
      <c r="I32" s="2"/>
      <c r="J32" s="2"/>
      <c r="K32" s="2">
        <v>0</v>
      </c>
      <c r="L32" s="51">
        <v>120</v>
      </c>
      <c r="M32" s="4">
        <f t="shared" si="0"/>
        <v>0</v>
      </c>
      <c r="N32" s="59" t="s">
        <v>400</v>
      </c>
      <c r="O32" s="49">
        <f t="shared" si="1"/>
        <v>0</v>
      </c>
    </row>
    <row r="33" spans="1:15" ht="12.75">
      <c r="A33" s="16" t="s">
        <v>383</v>
      </c>
      <c r="B33" s="17" t="s">
        <v>90</v>
      </c>
      <c r="C33" s="27" t="s">
        <v>20</v>
      </c>
      <c r="D33" s="17" t="s">
        <v>34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1">
        <v>120</v>
      </c>
      <c r="M33" s="4">
        <f t="shared" si="0"/>
        <v>0</v>
      </c>
      <c r="N33" s="59" t="s">
        <v>400</v>
      </c>
      <c r="O33" s="49">
        <f t="shared" si="1"/>
        <v>0</v>
      </c>
    </row>
    <row r="34" spans="1:15" ht="12.75">
      <c r="A34" s="57" t="s">
        <v>23</v>
      </c>
      <c r="B34" s="58" t="s">
        <v>56</v>
      </c>
      <c r="C34" s="27" t="s">
        <v>20</v>
      </c>
      <c r="D34" s="17" t="s">
        <v>34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1">
        <v>120</v>
      </c>
      <c r="M34" s="4">
        <f t="shared" si="0"/>
        <v>0</v>
      </c>
      <c r="N34" s="59" t="s">
        <v>400</v>
      </c>
      <c r="O34" s="49">
        <f t="shared" si="1"/>
        <v>0</v>
      </c>
    </row>
    <row r="35" spans="1:15" ht="12.75">
      <c r="A35" s="16" t="s">
        <v>384</v>
      </c>
      <c r="B35" s="17" t="s">
        <v>33</v>
      </c>
      <c r="C35" s="27" t="s">
        <v>20</v>
      </c>
      <c r="D35" s="17" t="s">
        <v>278</v>
      </c>
      <c r="E35" s="38" t="s">
        <v>22</v>
      </c>
      <c r="F35" s="3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51">
        <v>120</v>
      </c>
      <c r="M35" s="4">
        <f t="shared" si="0"/>
        <v>0</v>
      </c>
      <c r="N35" s="59" t="s">
        <v>400</v>
      </c>
      <c r="O35" s="49">
        <f t="shared" si="1"/>
        <v>0</v>
      </c>
    </row>
    <row r="36" spans="1:15" ht="12.75">
      <c r="A36" s="16" t="s">
        <v>385</v>
      </c>
      <c r="B36" s="17" t="s">
        <v>74</v>
      </c>
      <c r="C36" s="27" t="s">
        <v>20</v>
      </c>
      <c r="D36" s="17" t="s">
        <v>270</v>
      </c>
      <c r="E36" s="38" t="s">
        <v>22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51">
        <v>120</v>
      </c>
      <c r="M36" s="4">
        <f t="shared" si="0"/>
        <v>0</v>
      </c>
      <c r="N36" s="59" t="s">
        <v>400</v>
      </c>
      <c r="O36" s="49">
        <f t="shared" si="1"/>
        <v>0</v>
      </c>
    </row>
    <row r="37" spans="1:15" ht="12.75">
      <c r="A37" s="16"/>
      <c r="B37" s="17"/>
      <c r="C37" s="10"/>
      <c r="D37" s="10"/>
      <c r="E37" s="18"/>
      <c r="F37" s="3"/>
      <c r="G37" s="2"/>
      <c r="H37" s="2"/>
      <c r="I37" s="2"/>
      <c r="J37" s="2"/>
      <c r="K37" s="2"/>
      <c r="L37" s="51"/>
      <c r="M37" s="4"/>
      <c r="N37" s="20"/>
      <c r="O37" s="49"/>
    </row>
    <row r="38" spans="1:15" ht="12.75">
      <c r="A38" s="16" t="s">
        <v>352</v>
      </c>
      <c r="B38" s="17" t="s">
        <v>234</v>
      </c>
      <c r="C38" s="17" t="s">
        <v>357</v>
      </c>
      <c r="D38" s="17" t="s">
        <v>235</v>
      </c>
      <c r="E38" s="38" t="s">
        <v>71</v>
      </c>
      <c r="F38" s="3">
        <v>5</v>
      </c>
      <c r="G38" s="2">
        <v>5</v>
      </c>
      <c r="H38" s="2">
        <v>5</v>
      </c>
      <c r="I38" s="2">
        <v>5</v>
      </c>
      <c r="J38" s="2">
        <v>0</v>
      </c>
      <c r="K38" s="2">
        <v>1</v>
      </c>
      <c r="L38" s="51">
        <v>94</v>
      </c>
      <c r="M38" s="4">
        <f t="shared" si="0"/>
        <v>21</v>
      </c>
      <c r="N38" s="54">
        <v>1</v>
      </c>
      <c r="O38" s="49">
        <f t="shared" si="1"/>
        <v>70</v>
      </c>
    </row>
    <row r="39" spans="1:15" ht="12.75">
      <c r="A39" s="16" t="s">
        <v>75</v>
      </c>
      <c r="B39" s="17" t="s">
        <v>76</v>
      </c>
      <c r="C39" s="17" t="s">
        <v>357</v>
      </c>
      <c r="D39" s="17" t="s">
        <v>70</v>
      </c>
      <c r="E39" s="38" t="s">
        <v>71</v>
      </c>
      <c r="F39" s="3">
        <v>5</v>
      </c>
      <c r="G39" s="2">
        <v>5</v>
      </c>
      <c r="H39" s="2">
        <v>0</v>
      </c>
      <c r="I39" s="2">
        <v>4</v>
      </c>
      <c r="J39" s="2">
        <v>0</v>
      </c>
      <c r="K39" s="2">
        <v>1</v>
      </c>
      <c r="L39" s="51">
        <v>105</v>
      </c>
      <c r="M39" s="4">
        <f t="shared" si="0"/>
        <v>15</v>
      </c>
      <c r="N39" s="54">
        <v>2</v>
      </c>
      <c r="O39" s="49">
        <f t="shared" si="1"/>
        <v>50</v>
      </c>
    </row>
    <row r="40" spans="1:15" ht="12.75">
      <c r="A40" s="16" t="s">
        <v>68</v>
      </c>
      <c r="B40" s="17" t="s">
        <v>69</v>
      </c>
      <c r="C40" s="17" t="s">
        <v>357</v>
      </c>
      <c r="D40" s="17" t="s">
        <v>70</v>
      </c>
      <c r="E40" s="38" t="s">
        <v>71</v>
      </c>
      <c r="F40" s="3">
        <v>5</v>
      </c>
      <c r="G40" s="2">
        <v>5</v>
      </c>
      <c r="H40" s="2">
        <v>0</v>
      </c>
      <c r="I40" s="2">
        <v>5</v>
      </c>
      <c r="J40" s="2"/>
      <c r="K40" s="2"/>
      <c r="L40" s="51">
        <v>115</v>
      </c>
      <c r="M40" s="4">
        <f t="shared" si="0"/>
        <v>15</v>
      </c>
      <c r="N40" s="48">
        <v>3</v>
      </c>
      <c r="O40" s="49">
        <f t="shared" si="1"/>
        <v>50</v>
      </c>
    </row>
    <row r="41" spans="1:15" ht="12.75">
      <c r="A41" s="16" t="s">
        <v>259</v>
      </c>
      <c r="B41" s="17" t="s">
        <v>260</v>
      </c>
      <c r="C41" s="17" t="s">
        <v>357</v>
      </c>
      <c r="D41" s="17" t="s">
        <v>261</v>
      </c>
      <c r="E41" s="38" t="s">
        <v>71</v>
      </c>
      <c r="F41" s="3">
        <v>5</v>
      </c>
      <c r="G41" s="2">
        <v>0</v>
      </c>
      <c r="H41" s="2">
        <v>0</v>
      </c>
      <c r="I41" s="2">
        <v>5</v>
      </c>
      <c r="J41" s="2">
        <v>2</v>
      </c>
      <c r="K41" s="2">
        <v>0</v>
      </c>
      <c r="L41" s="51">
        <v>120</v>
      </c>
      <c r="M41" s="4">
        <f t="shared" si="0"/>
        <v>12</v>
      </c>
      <c r="N41" s="59">
        <v>4</v>
      </c>
      <c r="O41" s="49">
        <f t="shared" si="1"/>
        <v>40</v>
      </c>
    </row>
    <row r="42" spans="1:15" ht="12.75">
      <c r="A42" s="16" t="s">
        <v>386</v>
      </c>
      <c r="B42" s="17" t="s">
        <v>311</v>
      </c>
      <c r="C42" s="17" t="s">
        <v>357</v>
      </c>
      <c r="D42" s="17" t="s">
        <v>270</v>
      </c>
      <c r="E42" s="38" t="s">
        <v>71</v>
      </c>
      <c r="F42" s="3">
        <v>5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51">
        <v>50</v>
      </c>
      <c r="M42" s="4">
        <f t="shared" si="0"/>
        <v>6</v>
      </c>
      <c r="N42" s="59">
        <v>5</v>
      </c>
      <c r="O42" s="49">
        <f t="shared" si="1"/>
        <v>20</v>
      </c>
    </row>
    <row r="43" spans="1:15" ht="12.75">
      <c r="A43" s="16" t="s">
        <v>285</v>
      </c>
      <c r="B43" s="17" t="s">
        <v>229</v>
      </c>
      <c r="C43" s="17" t="s">
        <v>357</v>
      </c>
      <c r="D43" s="17" t="s">
        <v>278</v>
      </c>
      <c r="E43" s="38" t="s">
        <v>71</v>
      </c>
      <c r="F43" s="3">
        <v>5</v>
      </c>
      <c r="G43" s="2"/>
      <c r="H43" s="2"/>
      <c r="I43" s="2"/>
      <c r="J43" s="2"/>
      <c r="K43" s="2">
        <v>1</v>
      </c>
      <c r="L43" s="51">
        <v>92</v>
      </c>
      <c r="M43" s="4">
        <f t="shared" si="0"/>
        <v>6</v>
      </c>
      <c r="N43" s="60">
        <v>6</v>
      </c>
      <c r="O43" s="49">
        <f t="shared" si="1"/>
        <v>20</v>
      </c>
    </row>
    <row r="44" spans="1:15" ht="12.75">
      <c r="A44" s="16" t="s">
        <v>387</v>
      </c>
      <c r="B44" s="17" t="s">
        <v>76</v>
      </c>
      <c r="C44" s="17" t="s">
        <v>357</v>
      </c>
      <c r="D44" s="17" t="s">
        <v>291</v>
      </c>
      <c r="E44" s="38" t="s">
        <v>71</v>
      </c>
      <c r="F44" s="3">
        <v>5</v>
      </c>
      <c r="G44" s="2">
        <v>0</v>
      </c>
      <c r="H44" s="2">
        <v>0</v>
      </c>
      <c r="I44" s="2"/>
      <c r="J44" s="2"/>
      <c r="K44" s="2">
        <v>1</v>
      </c>
      <c r="L44" s="51">
        <v>116</v>
      </c>
      <c r="M44" s="4">
        <f t="shared" si="0"/>
        <v>6</v>
      </c>
      <c r="N44" s="59">
        <v>7</v>
      </c>
      <c r="O44" s="49">
        <f t="shared" si="1"/>
        <v>20</v>
      </c>
    </row>
    <row r="45" spans="1:15" ht="12.75">
      <c r="A45" s="16" t="s">
        <v>388</v>
      </c>
      <c r="B45" s="17" t="s">
        <v>389</v>
      </c>
      <c r="C45" s="17" t="s">
        <v>357</v>
      </c>
      <c r="D45" s="17" t="s">
        <v>270</v>
      </c>
      <c r="E45" s="38" t="s">
        <v>71</v>
      </c>
      <c r="F45" s="3">
        <v>5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51">
        <v>60</v>
      </c>
      <c r="M45" s="4">
        <f t="shared" si="0"/>
        <v>5</v>
      </c>
      <c r="N45" s="59">
        <v>8</v>
      </c>
      <c r="O45" s="49">
        <f t="shared" si="1"/>
        <v>16.666666666666664</v>
      </c>
    </row>
    <row r="46" spans="1:15" ht="12.75">
      <c r="A46" s="16" t="s">
        <v>390</v>
      </c>
      <c r="B46" s="17" t="s">
        <v>181</v>
      </c>
      <c r="C46" s="17" t="s">
        <v>357</v>
      </c>
      <c r="D46" s="17" t="s">
        <v>70</v>
      </c>
      <c r="E46" s="38" t="s">
        <v>71</v>
      </c>
      <c r="F46" s="3">
        <v>0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51">
        <v>106</v>
      </c>
      <c r="M46" s="4">
        <f t="shared" si="0"/>
        <v>2</v>
      </c>
      <c r="N46" s="60">
        <v>9</v>
      </c>
      <c r="O46" s="49">
        <f t="shared" si="1"/>
        <v>6.666666666666667</v>
      </c>
    </row>
    <row r="47" spans="1:15" ht="12.75">
      <c r="A47" s="16" t="s">
        <v>391</v>
      </c>
      <c r="B47" s="17" t="s">
        <v>237</v>
      </c>
      <c r="C47" s="17" t="s">
        <v>357</v>
      </c>
      <c r="D47" s="17" t="s">
        <v>28</v>
      </c>
      <c r="E47" s="38" t="s">
        <v>71</v>
      </c>
      <c r="F47" s="3">
        <v>0</v>
      </c>
      <c r="G47" s="2">
        <v>0</v>
      </c>
      <c r="H47" s="2">
        <v>0</v>
      </c>
      <c r="I47" s="2">
        <v>0</v>
      </c>
      <c r="J47" s="2">
        <v>2</v>
      </c>
      <c r="K47" s="2">
        <v>0</v>
      </c>
      <c r="L47" s="51">
        <v>107</v>
      </c>
      <c r="M47" s="4">
        <f t="shared" si="0"/>
        <v>2</v>
      </c>
      <c r="N47" s="59">
        <v>10</v>
      </c>
      <c r="O47" s="49">
        <f t="shared" si="1"/>
        <v>6.666666666666667</v>
      </c>
    </row>
    <row r="48" spans="1:15" ht="12.75">
      <c r="A48" s="16" t="s">
        <v>392</v>
      </c>
      <c r="B48" s="17" t="s">
        <v>393</v>
      </c>
      <c r="C48" s="17" t="s">
        <v>357</v>
      </c>
      <c r="D48" s="17" t="s">
        <v>270</v>
      </c>
      <c r="E48" s="38" t="s">
        <v>71</v>
      </c>
      <c r="F48" s="3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51">
        <v>43</v>
      </c>
      <c r="M48" s="4">
        <f t="shared" si="0"/>
        <v>1</v>
      </c>
      <c r="N48" s="59">
        <v>11</v>
      </c>
      <c r="O48" s="49">
        <f t="shared" si="1"/>
        <v>3.3333333333333335</v>
      </c>
    </row>
    <row r="49" spans="1:15" ht="12.75">
      <c r="A49" s="16" t="s">
        <v>394</v>
      </c>
      <c r="B49" s="17" t="s">
        <v>242</v>
      </c>
      <c r="C49" s="17" t="s">
        <v>357</v>
      </c>
      <c r="D49" s="17" t="s">
        <v>270</v>
      </c>
      <c r="E49" s="38" t="s">
        <v>71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51">
        <v>120</v>
      </c>
      <c r="M49" s="4">
        <f t="shared" si="0"/>
        <v>0</v>
      </c>
      <c r="N49" s="60">
        <v>12</v>
      </c>
      <c r="O49" s="49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0"/>
        <v>0</v>
      </c>
      <c r="N50" s="20"/>
      <c r="O50" s="49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0"/>
        <v>0</v>
      </c>
      <c r="N51" s="20"/>
      <c r="O51" s="49">
        <f t="shared" si="1"/>
        <v>0</v>
      </c>
    </row>
    <row r="52" spans="1:15" ht="12.75">
      <c r="A52" s="16"/>
      <c r="B52" s="17"/>
      <c r="C52" s="10"/>
      <c r="D52" s="10"/>
      <c r="E52" s="18"/>
      <c r="F52" s="3"/>
      <c r="G52" s="2"/>
      <c r="H52" s="2"/>
      <c r="I52" s="2"/>
      <c r="J52" s="2"/>
      <c r="K52" s="2"/>
      <c r="L52" s="51"/>
      <c r="M52" s="4">
        <f t="shared" si="0"/>
        <v>0</v>
      </c>
      <c r="N52" s="20"/>
      <c r="O52" s="49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0"/>
        <v>0</v>
      </c>
      <c r="N53" s="20"/>
      <c r="O53" s="49">
        <f t="shared" si="1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0"/>
        <v>0</v>
      </c>
      <c r="N54" s="20"/>
      <c r="O54" s="49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0"/>
        <v>0</v>
      </c>
      <c r="N55" s="20"/>
      <c r="O55" s="49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0"/>
        <v>0</v>
      </c>
      <c r="N56" s="20"/>
      <c r="O56" s="49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174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43"/>
      <c r="B1" s="43"/>
      <c r="C1" s="43" t="s">
        <v>337</v>
      </c>
      <c r="D1" s="6"/>
      <c r="E1" s="44"/>
      <c r="F1" s="44"/>
      <c r="G1" s="44"/>
      <c r="H1" s="44"/>
      <c r="I1" s="44"/>
      <c r="J1" s="44"/>
    </row>
    <row r="2" ht="13.5" thickBot="1"/>
    <row r="3" spans="1:15" ht="12.75" customHeight="1">
      <c r="A3" s="120" t="s">
        <v>0</v>
      </c>
      <c r="B3" s="122" t="s">
        <v>1</v>
      </c>
      <c r="C3" s="124" t="s">
        <v>2</v>
      </c>
      <c r="D3" s="124" t="s">
        <v>3</v>
      </c>
      <c r="E3" s="111" t="s">
        <v>4</v>
      </c>
      <c r="F3" s="113" t="s">
        <v>339</v>
      </c>
      <c r="G3" s="114"/>
      <c r="H3" s="114"/>
      <c r="I3" s="114"/>
      <c r="J3" s="114"/>
      <c r="K3" s="114"/>
      <c r="L3" s="114"/>
      <c r="M3" s="115"/>
      <c r="N3" s="116" t="s">
        <v>15</v>
      </c>
      <c r="O3" s="118" t="s">
        <v>17</v>
      </c>
    </row>
    <row r="4" spans="1:15" ht="13.5" customHeight="1" thickBot="1">
      <c r="A4" s="121"/>
      <c r="B4" s="123"/>
      <c r="C4" s="125"/>
      <c r="D4" s="125"/>
      <c r="E4" s="11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17"/>
      <c r="O4" s="119"/>
    </row>
    <row r="5" spans="1:15" ht="12.75">
      <c r="A5" s="14" t="s">
        <v>41</v>
      </c>
      <c r="B5" s="15" t="s">
        <v>42</v>
      </c>
      <c r="C5" s="39" t="s">
        <v>20</v>
      </c>
      <c r="D5" s="15" t="s">
        <v>340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3</v>
      </c>
      <c r="L5" s="51">
        <v>50</v>
      </c>
      <c r="M5" s="4">
        <f aca="true" t="shared" si="0" ref="M5:M15">SUM(F5:K5)</f>
        <v>28</v>
      </c>
      <c r="N5" s="48">
        <v>1</v>
      </c>
      <c r="O5" s="49">
        <f aca="true" t="shared" si="1" ref="O5:O15">(M5/30)*100</f>
        <v>93.33333333333333</v>
      </c>
    </row>
    <row r="6" spans="1:15" ht="12.75">
      <c r="A6" s="16" t="s">
        <v>252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1</v>
      </c>
      <c r="K6" s="2">
        <v>3</v>
      </c>
      <c r="L6" s="51">
        <v>60</v>
      </c>
      <c r="M6" s="4">
        <f t="shared" si="0"/>
        <v>24</v>
      </c>
      <c r="N6" s="48">
        <v>2</v>
      </c>
      <c r="O6" s="49">
        <f t="shared" si="1"/>
        <v>80</v>
      </c>
    </row>
    <row r="7" spans="1:15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2</v>
      </c>
      <c r="K7" s="2">
        <v>2</v>
      </c>
      <c r="L7" s="51">
        <v>120</v>
      </c>
      <c r="M7" s="4">
        <f t="shared" si="0"/>
        <v>24</v>
      </c>
      <c r="N7" s="53">
        <v>3</v>
      </c>
      <c r="O7" s="49">
        <f t="shared" si="1"/>
        <v>80</v>
      </c>
    </row>
    <row r="8" spans="1:15" ht="12.75">
      <c r="A8" s="16" t="s">
        <v>351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1</v>
      </c>
      <c r="K8" s="2">
        <v>2</v>
      </c>
      <c r="L8" s="51">
        <v>74</v>
      </c>
      <c r="M8" s="4">
        <f t="shared" si="0"/>
        <v>21</v>
      </c>
      <c r="N8" s="20">
        <v>4</v>
      </c>
      <c r="O8" s="49">
        <f t="shared" si="1"/>
        <v>70</v>
      </c>
    </row>
    <row r="9" spans="1:15" ht="12.75">
      <c r="A9" s="16" t="s">
        <v>292</v>
      </c>
      <c r="B9" s="17" t="s">
        <v>293</v>
      </c>
      <c r="C9" s="27" t="s">
        <v>20</v>
      </c>
      <c r="D9" s="17" t="s">
        <v>284</v>
      </c>
      <c r="E9" s="38" t="s">
        <v>22</v>
      </c>
      <c r="F9" s="3">
        <v>5</v>
      </c>
      <c r="G9" s="2">
        <v>5</v>
      </c>
      <c r="H9" s="2"/>
      <c r="I9" s="2">
        <v>5</v>
      </c>
      <c r="J9" s="2">
        <v>1</v>
      </c>
      <c r="K9" s="2"/>
      <c r="L9" s="51">
        <v>115</v>
      </c>
      <c r="M9" s="4">
        <f t="shared" si="0"/>
        <v>16</v>
      </c>
      <c r="N9" s="20">
        <v>5</v>
      </c>
      <c r="O9" s="49">
        <f t="shared" si="1"/>
        <v>53.333333333333336</v>
      </c>
    </row>
    <row r="10" spans="1:15" ht="12.75">
      <c r="A10" s="16" t="s">
        <v>328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51">
        <v>60</v>
      </c>
      <c r="M10" s="4">
        <f t="shared" si="0"/>
        <v>6</v>
      </c>
      <c r="N10" s="20">
        <v>6</v>
      </c>
      <c r="O10" s="49">
        <f t="shared" si="1"/>
        <v>20</v>
      </c>
    </row>
    <row r="11" spans="1:15" ht="12.75">
      <c r="A11" s="16" t="s">
        <v>258</v>
      </c>
      <c r="B11" s="17" t="s">
        <v>56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51">
        <v>61</v>
      </c>
      <c r="M11" s="4">
        <f t="shared" si="0"/>
        <v>6</v>
      </c>
      <c r="N11" s="20">
        <v>7</v>
      </c>
      <c r="O11" s="49">
        <f t="shared" si="1"/>
        <v>20</v>
      </c>
    </row>
    <row r="12" spans="1:15" ht="12.75">
      <c r="A12" s="16" t="s">
        <v>341</v>
      </c>
      <c r="B12" s="17" t="s">
        <v>155</v>
      </c>
      <c r="C12" s="27" t="s">
        <v>20</v>
      </c>
      <c r="D12" s="17" t="s">
        <v>34</v>
      </c>
      <c r="E12" s="38" t="s">
        <v>22</v>
      </c>
      <c r="F12" s="3">
        <v>5</v>
      </c>
      <c r="G12" s="2">
        <v>0</v>
      </c>
      <c r="H12" s="2"/>
      <c r="I12" s="2"/>
      <c r="J12" s="2"/>
      <c r="K12" s="2"/>
      <c r="L12" s="51">
        <v>63</v>
      </c>
      <c r="M12" s="4">
        <f t="shared" si="0"/>
        <v>5</v>
      </c>
      <c r="N12" s="52">
        <v>8</v>
      </c>
      <c r="O12" s="49">
        <f t="shared" si="1"/>
        <v>16.666666666666664</v>
      </c>
    </row>
    <row r="13" spans="1:15" ht="12.75">
      <c r="A13" s="16" t="s">
        <v>342</v>
      </c>
      <c r="B13" s="17" t="s">
        <v>90</v>
      </c>
      <c r="C13" s="27" t="s">
        <v>20</v>
      </c>
      <c r="D13" s="17" t="s">
        <v>278</v>
      </c>
      <c r="E13" s="38" t="s">
        <v>22</v>
      </c>
      <c r="F13" s="3">
        <v>5</v>
      </c>
      <c r="G13" s="2">
        <v>0</v>
      </c>
      <c r="H13" s="2"/>
      <c r="I13" s="2"/>
      <c r="J13" s="2"/>
      <c r="K13" s="2"/>
      <c r="L13" s="51">
        <v>68</v>
      </c>
      <c r="M13" s="4">
        <f t="shared" si="0"/>
        <v>5</v>
      </c>
      <c r="N13" s="20">
        <v>9</v>
      </c>
      <c r="O13" s="49">
        <f t="shared" si="1"/>
        <v>16.666666666666664</v>
      </c>
    </row>
    <row r="14" spans="1:15" ht="12.75">
      <c r="A14" s="16" t="s">
        <v>343</v>
      </c>
      <c r="B14" s="17" t="s">
        <v>344</v>
      </c>
      <c r="C14" s="27" t="s">
        <v>20</v>
      </c>
      <c r="D14" s="17" t="s">
        <v>278</v>
      </c>
      <c r="E14" s="38" t="s">
        <v>22</v>
      </c>
      <c r="F14" s="3">
        <v>5</v>
      </c>
      <c r="G14" s="2">
        <v>0</v>
      </c>
      <c r="H14" s="2"/>
      <c r="I14" s="2"/>
      <c r="J14" s="2"/>
      <c r="K14" s="2"/>
      <c r="L14" s="51">
        <v>70</v>
      </c>
      <c r="M14" s="4">
        <f t="shared" si="0"/>
        <v>5</v>
      </c>
      <c r="N14" s="20">
        <v>10</v>
      </c>
      <c r="O14" s="49">
        <f t="shared" si="1"/>
        <v>16.666666666666664</v>
      </c>
    </row>
    <row r="15" spans="1:15" ht="12.75">
      <c r="A15" s="16" t="s">
        <v>345</v>
      </c>
      <c r="B15" s="17" t="s">
        <v>42</v>
      </c>
      <c r="C15" s="27" t="s">
        <v>20</v>
      </c>
      <c r="D15" s="17" t="s">
        <v>34</v>
      </c>
      <c r="E15" s="38" t="s">
        <v>22</v>
      </c>
      <c r="F15" s="3">
        <v>0</v>
      </c>
      <c r="G15" s="2">
        <v>0</v>
      </c>
      <c r="H15" s="2">
        <v>0</v>
      </c>
      <c r="I15" s="2">
        <v>3</v>
      </c>
      <c r="J15" s="2">
        <v>1</v>
      </c>
      <c r="K15" s="2">
        <v>0</v>
      </c>
      <c r="L15" s="51">
        <v>54</v>
      </c>
      <c r="M15" s="4">
        <f t="shared" si="0"/>
        <v>4</v>
      </c>
      <c r="N15" s="20">
        <v>11</v>
      </c>
      <c r="O15" s="49">
        <f t="shared" si="1"/>
        <v>13.333333333333334</v>
      </c>
    </row>
    <row r="16" spans="1:15" ht="12.75">
      <c r="A16" s="16"/>
      <c r="B16" s="17"/>
      <c r="C16" s="27"/>
      <c r="D16" s="17"/>
      <c r="E16" s="38"/>
      <c r="F16" s="3"/>
      <c r="G16" s="2"/>
      <c r="H16" s="2"/>
      <c r="I16" s="2"/>
      <c r="J16" s="2"/>
      <c r="K16" s="2"/>
      <c r="L16" s="51"/>
      <c r="M16" s="4">
        <f aca="true" t="shared" si="2" ref="M16:M63">SUM(F16:K16)</f>
        <v>0</v>
      </c>
      <c r="N16" s="20"/>
      <c r="O16" s="49">
        <f aca="true" t="shared" si="3" ref="O16:O63">(M16/30)*100</f>
        <v>0</v>
      </c>
    </row>
    <row r="17" spans="1:15" ht="12.75">
      <c r="A17" s="16" t="s">
        <v>259</v>
      </c>
      <c r="B17" s="17" t="s">
        <v>260</v>
      </c>
      <c r="C17" s="27" t="s">
        <v>20</v>
      </c>
      <c r="D17" s="17" t="s">
        <v>261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1</v>
      </c>
      <c r="K17" s="2">
        <v>3</v>
      </c>
      <c r="L17" s="51">
        <v>120</v>
      </c>
      <c r="M17" s="4">
        <f aca="true" t="shared" si="4" ref="M17:M25">SUM(F17:K17)</f>
        <v>24</v>
      </c>
      <c r="N17" s="54">
        <v>1</v>
      </c>
      <c r="O17" s="49">
        <f aca="true" t="shared" si="5" ref="O17:O25">(M17/30)*100</f>
        <v>80</v>
      </c>
    </row>
    <row r="18" spans="1:15" ht="12.75">
      <c r="A18" s="16" t="s">
        <v>75</v>
      </c>
      <c r="B18" s="17" t="s">
        <v>76</v>
      </c>
      <c r="C18" s="27" t="s">
        <v>20</v>
      </c>
      <c r="D18" s="17" t="s">
        <v>70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3</v>
      </c>
      <c r="K18" s="2">
        <v>0</v>
      </c>
      <c r="L18" s="51">
        <v>115</v>
      </c>
      <c r="M18" s="4">
        <f t="shared" si="4"/>
        <v>23</v>
      </c>
      <c r="N18" s="54">
        <v>2</v>
      </c>
      <c r="O18" s="49">
        <f t="shared" si="5"/>
        <v>76.66666666666667</v>
      </c>
    </row>
    <row r="19" spans="1:15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1</v>
      </c>
      <c r="K19" s="2">
        <v>0</v>
      </c>
      <c r="L19" s="51">
        <v>97</v>
      </c>
      <c r="M19" s="4">
        <f t="shared" si="4"/>
        <v>21</v>
      </c>
      <c r="N19" s="54">
        <v>3</v>
      </c>
      <c r="O19" s="49">
        <f t="shared" si="5"/>
        <v>70</v>
      </c>
    </row>
    <row r="20" spans="1:15" ht="12.75">
      <c r="A20" s="16" t="s">
        <v>331</v>
      </c>
      <c r="B20" s="17" t="s">
        <v>332</v>
      </c>
      <c r="C20" s="27" t="s">
        <v>20</v>
      </c>
      <c r="D20" s="17" t="s">
        <v>349</v>
      </c>
      <c r="E20" s="38" t="s">
        <v>71</v>
      </c>
      <c r="F20" s="3">
        <v>5</v>
      </c>
      <c r="G20" s="2">
        <v>5</v>
      </c>
      <c r="H20" s="2">
        <v>2</v>
      </c>
      <c r="I20" s="2">
        <v>5</v>
      </c>
      <c r="J20" s="2">
        <v>1</v>
      </c>
      <c r="K20" s="2">
        <v>0</v>
      </c>
      <c r="L20" s="51">
        <v>120</v>
      </c>
      <c r="M20" s="4">
        <f t="shared" si="4"/>
        <v>18</v>
      </c>
      <c r="N20" s="20">
        <v>4</v>
      </c>
      <c r="O20" s="49">
        <f t="shared" si="5"/>
        <v>60</v>
      </c>
    </row>
    <row r="21" spans="1:15" ht="12.75">
      <c r="A21" s="16" t="s">
        <v>350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4</v>
      </c>
      <c r="I21" s="2">
        <v>4</v>
      </c>
      <c r="J21" s="2">
        <v>0</v>
      </c>
      <c r="K21" s="2">
        <v>0</v>
      </c>
      <c r="L21" s="51">
        <v>120</v>
      </c>
      <c r="M21" s="4">
        <f t="shared" si="4"/>
        <v>18</v>
      </c>
      <c r="N21" s="20">
        <v>5</v>
      </c>
      <c r="O21" s="49">
        <f t="shared" si="5"/>
        <v>60</v>
      </c>
    </row>
    <row r="22" spans="1:15" ht="12.75">
      <c r="A22" s="16" t="s">
        <v>352</v>
      </c>
      <c r="B22" s="17" t="s">
        <v>234</v>
      </c>
      <c r="C22" s="17" t="s">
        <v>353</v>
      </c>
      <c r="D22" s="17" t="s">
        <v>235</v>
      </c>
      <c r="E22" s="38" t="s">
        <v>71</v>
      </c>
      <c r="F22" s="3">
        <v>5</v>
      </c>
      <c r="G22" s="2">
        <v>5</v>
      </c>
      <c r="H22" s="2">
        <v>2</v>
      </c>
      <c r="I22" s="2">
        <v>5</v>
      </c>
      <c r="J22" s="2"/>
      <c r="K22" s="2"/>
      <c r="L22" s="51">
        <v>72</v>
      </c>
      <c r="M22" s="4">
        <f t="shared" si="4"/>
        <v>17</v>
      </c>
      <c r="N22" s="20">
        <v>6</v>
      </c>
      <c r="O22" s="49">
        <f t="shared" si="5"/>
        <v>56.666666666666664</v>
      </c>
    </row>
    <row r="23" spans="1:15" ht="12.75">
      <c r="A23" s="16" t="s">
        <v>282</v>
      </c>
      <c r="B23" s="17" t="s">
        <v>283</v>
      </c>
      <c r="C23" s="27" t="s">
        <v>20</v>
      </c>
      <c r="D23" s="17" t="s">
        <v>284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51">
        <v>91</v>
      </c>
      <c r="M23" s="4">
        <f t="shared" si="4"/>
        <v>6</v>
      </c>
      <c r="N23" s="20">
        <v>7</v>
      </c>
      <c r="O23" s="49">
        <f t="shared" si="5"/>
        <v>20</v>
      </c>
    </row>
    <row r="24" spans="1:15" ht="12.75">
      <c r="A24" s="16" t="s">
        <v>335</v>
      </c>
      <c r="B24" s="17" t="s">
        <v>229</v>
      </c>
      <c r="C24" s="27" t="s">
        <v>20</v>
      </c>
      <c r="D24" s="17" t="s">
        <v>278</v>
      </c>
      <c r="E24" s="38" t="s">
        <v>71</v>
      </c>
      <c r="F24" s="3">
        <v>0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51">
        <v>120</v>
      </c>
      <c r="M24" s="4">
        <f t="shared" si="4"/>
        <v>2</v>
      </c>
      <c r="N24" s="20">
        <v>8</v>
      </c>
      <c r="O24" s="49">
        <f t="shared" si="5"/>
        <v>6.666666666666667</v>
      </c>
    </row>
    <row r="25" spans="1:15" ht="12.75">
      <c r="A25" s="16" t="s">
        <v>346</v>
      </c>
      <c r="B25" s="17" t="s">
        <v>347</v>
      </c>
      <c r="C25" s="27" t="s">
        <v>20</v>
      </c>
      <c r="D25" s="17" t="s">
        <v>348</v>
      </c>
      <c r="E25" s="38" t="s">
        <v>71</v>
      </c>
      <c r="F25" s="3">
        <v>0</v>
      </c>
      <c r="G25" s="2">
        <v>0</v>
      </c>
      <c r="H25" s="2"/>
      <c r="I25" s="2"/>
      <c r="J25" s="2"/>
      <c r="K25" s="2"/>
      <c r="L25" s="51">
        <v>120</v>
      </c>
      <c r="M25" s="4">
        <f t="shared" si="4"/>
        <v>0</v>
      </c>
      <c r="N25" s="20">
        <v>9</v>
      </c>
      <c r="O25" s="49">
        <f t="shared" si="5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1"/>
      <c r="M26" s="4">
        <f t="shared" si="2"/>
        <v>0</v>
      </c>
      <c r="N26" s="20"/>
      <c r="O26" s="49">
        <f t="shared" si="3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1"/>
      <c r="M27" s="4">
        <f t="shared" si="2"/>
        <v>0</v>
      </c>
      <c r="N27" s="20"/>
      <c r="O27" s="49">
        <f t="shared" si="3"/>
        <v>0</v>
      </c>
    </row>
    <row r="28" spans="3:15" ht="12.75">
      <c r="C28" s="17"/>
      <c r="D28" s="17"/>
      <c r="E28" s="18"/>
      <c r="F28" s="3"/>
      <c r="G28" s="2"/>
      <c r="H28" s="2"/>
      <c r="I28" s="2"/>
      <c r="J28" s="2"/>
      <c r="K28" s="2"/>
      <c r="L28" s="51"/>
      <c r="M28" s="4">
        <f t="shared" si="2"/>
        <v>0</v>
      </c>
      <c r="N28" s="20"/>
      <c r="O28" s="49">
        <f t="shared" si="3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1"/>
      <c r="M29" s="4">
        <f t="shared" si="2"/>
        <v>0</v>
      </c>
      <c r="N29" s="20"/>
      <c r="O29" s="49">
        <f t="shared" si="3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1"/>
      <c r="M30" s="4">
        <f t="shared" si="2"/>
        <v>0</v>
      </c>
      <c r="N30" s="20"/>
      <c r="O30" s="49">
        <f t="shared" si="3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1"/>
      <c r="M31" s="4">
        <f t="shared" si="2"/>
        <v>0</v>
      </c>
      <c r="N31" s="20"/>
      <c r="O31" s="49">
        <f t="shared" si="3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1"/>
      <c r="M32" s="4">
        <f t="shared" si="2"/>
        <v>0</v>
      </c>
      <c r="N32" s="20"/>
      <c r="O32" s="49">
        <f t="shared" si="3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1"/>
      <c r="M33" s="4">
        <f t="shared" si="2"/>
        <v>0</v>
      </c>
      <c r="N33" s="20"/>
      <c r="O33" s="49">
        <f t="shared" si="3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1"/>
      <c r="M34" s="4">
        <f t="shared" si="2"/>
        <v>0</v>
      </c>
      <c r="N34" s="20"/>
      <c r="O34" s="49">
        <f t="shared" si="3"/>
        <v>0</v>
      </c>
    </row>
    <row r="35" spans="1:15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1"/>
      <c r="M35" s="4">
        <f t="shared" si="2"/>
        <v>0</v>
      </c>
      <c r="N35" s="20"/>
      <c r="O35" s="49">
        <f t="shared" si="3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1"/>
      <c r="M36" s="4">
        <f t="shared" si="2"/>
        <v>0</v>
      </c>
      <c r="N36" s="20"/>
      <c r="O36" s="49">
        <f t="shared" si="3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1"/>
      <c r="M37" s="4">
        <f t="shared" si="2"/>
        <v>0</v>
      </c>
      <c r="N37" s="20"/>
      <c r="O37" s="49">
        <f t="shared" si="3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1"/>
      <c r="M38" s="4">
        <f t="shared" si="2"/>
        <v>0</v>
      </c>
      <c r="N38" s="20"/>
      <c r="O38" s="49">
        <f t="shared" si="3"/>
        <v>0</v>
      </c>
    </row>
    <row r="39" spans="1:15" ht="12.75">
      <c r="A39" s="16"/>
      <c r="B39" s="17"/>
      <c r="C39" s="17"/>
      <c r="D39" s="10"/>
      <c r="E39" s="18"/>
      <c r="F39" s="3"/>
      <c r="G39" s="2"/>
      <c r="H39" s="2"/>
      <c r="I39" s="2"/>
      <c r="J39" s="2"/>
      <c r="K39" s="2"/>
      <c r="L39" s="51"/>
      <c r="M39" s="4">
        <f t="shared" si="2"/>
        <v>0</v>
      </c>
      <c r="N39" s="20"/>
      <c r="O39" s="49">
        <f t="shared" si="3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1"/>
      <c r="M40" s="4">
        <f t="shared" si="2"/>
        <v>0</v>
      </c>
      <c r="N40" s="20"/>
      <c r="O40" s="49">
        <f t="shared" si="3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1"/>
      <c r="M41" s="4">
        <f t="shared" si="2"/>
        <v>0</v>
      </c>
      <c r="N41" s="20"/>
      <c r="O41" s="49">
        <f t="shared" si="3"/>
        <v>0</v>
      </c>
    </row>
    <row r="42" spans="1:15" ht="12.75">
      <c r="A42" s="16"/>
      <c r="B42" s="17"/>
      <c r="C42" s="10"/>
      <c r="D42" s="10"/>
      <c r="E42" s="18"/>
      <c r="F42" s="3"/>
      <c r="G42" s="2"/>
      <c r="H42" s="2"/>
      <c r="I42" s="2"/>
      <c r="J42" s="2"/>
      <c r="K42" s="2"/>
      <c r="L42" s="51"/>
      <c r="M42" s="4">
        <f t="shared" si="2"/>
        <v>0</v>
      </c>
      <c r="N42" s="20"/>
      <c r="O42" s="49">
        <f t="shared" si="3"/>
        <v>0</v>
      </c>
    </row>
    <row r="43" spans="1:15" ht="12.75">
      <c r="A43" s="16"/>
      <c r="B43" s="17"/>
      <c r="C43" s="10"/>
      <c r="D43" s="10"/>
      <c r="E43" s="18"/>
      <c r="F43" s="3"/>
      <c r="G43" s="2"/>
      <c r="H43" s="2"/>
      <c r="I43" s="2"/>
      <c r="J43" s="2"/>
      <c r="K43" s="2"/>
      <c r="L43" s="51"/>
      <c r="M43" s="4">
        <f t="shared" si="2"/>
        <v>0</v>
      </c>
      <c r="N43" s="20"/>
      <c r="O43" s="49">
        <f t="shared" si="3"/>
        <v>0</v>
      </c>
    </row>
    <row r="44" spans="1:15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1"/>
      <c r="M44" s="4">
        <f t="shared" si="2"/>
        <v>0</v>
      </c>
      <c r="N44" s="20"/>
      <c r="O44" s="49">
        <f t="shared" si="3"/>
        <v>0</v>
      </c>
    </row>
    <row r="45" spans="1:15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1"/>
      <c r="M45" s="4">
        <f t="shared" si="2"/>
        <v>0</v>
      </c>
      <c r="N45" s="20"/>
      <c r="O45" s="49">
        <f t="shared" si="3"/>
        <v>0</v>
      </c>
    </row>
    <row r="46" spans="1:15" ht="12.75">
      <c r="A46" s="16"/>
      <c r="B46" s="17"/>
      <c r="C46" s="10"/>
      <c r="D46" s="17"/>
      <c r="E46" s="18"/>
      <c r="F46" s="3"/>
      <c r="G46" s="2"/>
      <c r="H46" s="2"/>
      <c r="I46" s="2"/>
      <c r="J46" s="2"/>
      <c r="K46" s="2"/>
      <c r="L46" s="51"/>
      <c r="M46" s="4">
        <f t="shared" si="2"/>
        <v>0</v>
      </c>
      <c r="N46" s="20"/>
      <c r="O46" s="49">
        <f t="shared" si="3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1"/>
      <c r="M47" s="4">
        <f t="shared" si="2"/>
        <v>0</v>
      </c>
      <c r="N47" s="20"/>
      <c r="O47" s="49">
        <f t="shared" si="3"/>
        <v>0</v>
      </c>
    </row>
    <row r="48" spans="1:15" ht="15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1"/>
      <c r="M48" s="4">
        <f t="shared" si="2"/>
        <v>0</v>
      </c>
      <c r="N48" s="19"/>
      <c r="O48" s="49">
        <f t="shared" si="3"/>
        <v>0</v>
      </c>
    </row>
    <row r="49" spans="1:15" ht="15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1"/>
      <c r="M49" s="4">
        <f t="shared" si="2"/>
        <v>0</v>
      </c>
      <c r="N49" s="19"/>
      <c r="O49" s="49">
        <f t="shared" si="3"/>
        <v>0</v>
      </c>
    </row>
    <row r="50" spans="1:15" ht="15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2"/>
        <v>0</v>
      </c>
      <c r="N50" s="19"/>
      <c r="O50" s="49">
        <f t="shared" si="3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2"/>
        <v>0</v>
      </c>
      <c r="N51" s="20"/>
      <c r="O51" s="49">
        <f t="shared" si="3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1"/>
      <c r="M52" s="4">
        <f t="shared" si="2"/>
        <v>0</v>
      </c>
      <c r="N52" s="20"/>
      <c r="O52" s="49">
        <f t="shared" si="3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2"/>
        <v>0</v>
      </c>
      <c r="N53" s="20"/>
      <c r="O53" s="49">
        <f t="shared" si="3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2"/>
        <v>0</v>
      </c>
      <c r="N54" s="20"/>
      <c r="O54" s="49">
        <f t="shared" si="3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2"/>
        <v>0</v>
      </c>
      <c r="N55" s="20"/>
      <c r="O55" s="49">
        <f t="shared" si="3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2"/>
        <v>0</v>
      </c>
      <c r="N56" s="20"/>
      <c r="O56" s="49">
        <f t="shared" si="3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1"/>
      <c r="M57" s="4">
        <f t="shared" si="2"/>
        <v>0</v>
      </c>
      <c r="N57" s="20"/>
      <c r="O57" s="49">
        <f t="shared" si="3"/>
        <v>0</v>
      </c>
    </row>
    <row r="58" spans="1:15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51"/>
      <c r="M58" s="4">
        <f t="shared" si="2"/>
        <v>0</v>
      </c>
      <c r="N58" s="20"/>
      <c r="O58" s="49">
        <f t="shared" si="3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1"/>
      <c r="M59" s="4">
        <f t="shared" si="2"/>
        <v>0</v>
      </c>
      <c r="N59" s="20"/>
      <c r="O59" s="49">
        <f t="shared" si="3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1"/>
      <c r="M60" s="4">
        <f t="shared" si="2"/>
        <v>0</v>
      </c>
      <c r="N60" s="20"/>
      <c r="O60" s="49">
        <f t="shared" si="3"/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1"/>
      <c r="M61" s="4">
        <f t="shared" si="2"/>
        <v>0</v>
      </c>
      <c r="N61" s="20"/>
      <c r="O61" s="49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1"/>
      <c r="M62" s="4">
        <f t="shared" si="2"/>
        <v>0</v>
      </c>
      <c r="N62" s="20"/>
      <c r="O62" s="49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1"/>
      <c r="M63" s="4">
        <f t="shared" si="2"/>
        <v>0</v>
      </c>
      <c r="N63" s="20"/>
      <c r="O63" s="49">
        <f t="shared" si="3"/>
        <v>0</v>
      </c>
    </row>
    <row r="64" spans="1:15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51"/>
      <c r="M64" s="4">
        <f aca="true" t="shared" si="6" ref="M64:M99">SUM(F64:K64)</f>
        <v>0</v>
      </c>
      <c r="N64" s="20"/>
      <c r="O64" s="49">
        <f aca="true" t="shared" si="7" ref="O64:O99">(M64/30)*100</f>
        <v>0</v>
      </c>
    </row>
    <row r="65" spans="1:15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51"/>
      <c r="M65" s="4">
        <f t="shared" si="6"/>
        <v>0</v>
      </c>
      <c r="N65" s="20"/>
      <c r="O65" s="49">
        <f t="shared" si="7"/>
        <v>0</v>
      </c>
    </row>
    <row r="66" spans="1:15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51"/>
      <c r="M66" s="4">
        <f t="shared" si="6"/>
        <v>0</v>
      </c>
      <c r="N66" s="20"/>
      <c r="O66" s="49">
        <f t="shared" si="7"/>
        <v>0</v>
      </c>
    </row>
    <row r="67" spans="1:15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51"/>
      <c r="M67" s="4">
        <f t="shared" si="6"/>
        <v>0</v>
      </c>
      <c r="N67" s="20"/>
      <c r="O67" s="49">
        <f t="shared" si="7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1"/>
      <c r="M68" s="4">
        <f t="shared" si="6"/>
        <v>0</v>
      </c>
      <c r="N68" s="20"/>
      <c r="O68" s="49">
        <f t="shared" si="7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1"/>
      <c r="M69" s="4">
        <f t="shared" si="6"/>
        <v>0</v>
      </c>
      <c r="N69" s="20"/>
      <c r="O69" s="49">
        <f t="shared" si="7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1"/>
      <c r="M70" s="4">
        <f t="shared" si="6"/>
        <v>0</v>
      </c>
      <c r="N70" s="20"/>
      <c r="O70" s="49">
        <f t="shared" si="7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1"/>
      <c r="M71" s="4">
        <f t="shared" si="6"/>
        <v>0</v>
      </c>
      <c r="N71" s="20"/>
      <c r="O71" s="49">
        <f t="shared" si="7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1"/>
      <c r="M72" s="4">
        <f t="shared" si="6"/>
        <v>0</v>
      </c>
      <c r="N72" s="20"/>
      <c r="O72" s="49">
        <f t="shared" si="7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1"/>
      <c r="M73" s="4">
        <f t="shared" si="6"/>
        <v>0</v>
      </c>
      <c r="N73" s="20"/>
      <c r="O73" s="49">
        <f t="shared" si="7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1"/>
      <c r="M74" s="4">
        <f t="shared" si="6"/>
        <v>0</v>
      </c>
      <c r="N74" s="20"/>
      <c r="O74" s="49">
        <f t="shared" si="7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1"/>
      <c r="M75" s="4">
        <f t="shared" si="6"/>
        <v>0</v>
      </c>
      <c r="N75" s="20"/>
      <c r="O75" s="49">
        <f t="shared" si="7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1"/>
      <c r="M76" s="4">
        <f t="shared" si="6"/>
        <v>0</v>
      </c>
      <c r="N76" s="20"/>
      <c r="O76" s="49">
        <f t="shared" si="7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1"/>
      <c r="M77" s="4">
        <f t="shared" si="6"/>
        <v>0</v>
      </c>
      <c r="N77" s="20"/>
      <c r="O77" s="49">
        <f t="shared" si="7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1"/>
      <c r="M78" s="4">
        <f t="shared" si="6"/>
        <v>0</v>
      </c>
      <c r="N78" s="20"/>
      <c r="O78" s="49">
        <f t="shared" si="7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1"/>
      <c r="M79" s="4">
        <f t="shared" si="6"/>
        <v>0</v>
      </c>
      <c r="N79" s="20"/>
      <c r="O79" s="49">
        <f t="shared" si="7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1"/>
      <c r="M80" s="4">
        <f t="shared" si="6"/>
        <v>0</v>
      </c>
      <c r="N80" s="20"/>
      <c r="O80" s="49">
        <f t="shared" si="7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1"/>
      <c r="M81" s="4">
        <f t="shared" si="6"/>
        <v>0</v>
      </c>
      <c r="N81" s="20"/>
      <c r="O81" s="49">
        <f t="shared" si="7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1"/>
      <c r="M82" s="4">
        <f t="shared" si="6"/>
        <v>0</v>
      </c>
      <c r="N82" s="20"/>
      <c r="O82" s="49">
        <f t="shared" si="7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1"/>
      <c r="M83" s="4">
        <f t="shared" si="6"/>
        <v>0</v>
      </c>
      <c r="N83" s="20"/>
      <c r="O83" s="49">
        <f t="shared" si="7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1"/>
      <c r="M84" s="4">
        <f t="shared" si="6"/>
        <v>0</v>
      </c>
      <c r="N84" s="20"/>
      <c r="O84" s="49">
        <f t="shared" si="7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1"/>
      <c r="M85" s="4">
        <f t="shared" si="6"/>
        <v>0</v>
      </c>
      <c r="N85" s="20"/>
      <c r="O85" s="49">
        <f t="shared" si="7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1"/>
      <c r="M86" s="4">
        <f t="shared" si="6"/>
        <v>0</v>
      </c>
      <c r="N86" s="20"/>
      <c r="O86" s="49">
        <f t="shared" si="7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1"/>
      <c r="M87" s="4">
        <f t="shared" si="6"/>
        <v>0</v>
      </c>
      <c r="N87" s="20"/>
      <c r="O87" s="49">
        <f t="shared" si="7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1"/>
      <c r="M88" s="4">
        <f t="shared" si="6"/>
        <v>0</v>
      </c>
      <c r="N88" s="20"/>
      <c r="O88" s="49">
        <f t="shared" si="7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1"/>
      <c r="M89" s="4">
        <f t="shared" si="6"/>
        <v>0</v>
      </c>
      <c r="N89" s="20"/>
      <c r="O89" s="49">
        <f t="shared" si="7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1"/>
      <c r="M90" s="4">
        <f t="shared" si="6"/>
        <v>0</v>
      </c>
      <c r="N90" s="20"/>
      <c r="O90" s="49">
        <f t="shared" si="7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1"/>
      <c r="M91" s="4">
        <f t="shared" si="6"/>
        <v>0</v>
      </c>
      <c r="N91" s="20"/>
      <c r="O91" s="49">
        <f t="shared" si="7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1"/>
      <c r="M92" s="4">
        <f t="shared" si="6"/>
        <v>0</v>
      </c>
      <c r="N92" s="20"/>
      <c r="O92" s="49">
        <f t="shared" si="7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1"/>
      <c r="M93" s="4">
        <f t="shared" si="6"/>
        <v>0</v>
      </c>
      <c r="N93" s="20"/>
      <c r="O93" s="49">
        <f t="shared" si="7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1"/>
      <c r="M94" s="4">
        <f t="shared" si="6"/>
        <v>0</v>
      </c>
      <c r="N94" s="20"/>
      <c r="O94" s="49">
        <f t="shared" si="7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1"/>
      <c r="M95" s="4">
        <f t="shared" si="6"/>
        <v>0</v>
      </c>
      <c r="N95" s="20"/>
      <c r="O95" s="49">
        <f t="shared" si="7"/>
        <v>0</v>
      </c>
    </row>
    <row r="96" spans="1:15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51"/>
      <c r="M96" s="4">
        <f t="shared" si="6"/>
        <v>0</v>
      </c>
      <c r="N96" s="20"/>
      <c r="O96" s="49">
        <f t="shared" si="7"/>
        <v>0</v>
      </c>
    </row>
    <row r="97" spans="1:15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51"/>
      <c r="M97" s="4">
        <f t="shared" si="6"/>
        <v>0</v>
      </c>
      <c r="N97" s="20"/>
      <c r="O97" s="49">
        <f t="shared" si="7"/>
        <v>0</v>
      </c>
    </row>
    <row r="98" spans="1:15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51"/>
      <c r="M98" s="4">
        <f t="shared" si="6"/>
        <v>0</v>
      </c>
      <c r="N98" s="20"/>
      <c r="O98" s="49">
        <f t="shared" si="7"/>
        <v>0</v>
      </c>
    </row>
    <row r="99" spans="1:15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51"/>
      <c r="M99" s="4">
        <f t="shared" si="6"/>
        <v>0</v>
      </c>
      <c r="N99" s="20"/>
      <c r="O99" s="49">
        <f t="shared" si="7"/>
        <v>0</v>
      </c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>
      <c r="O174" s="1"/>
    </row>
  </sheetData>
  <sheetProtection/>
  <mergeCells count="8">
    <mergeCell ref="A3:A4"/>
    <mergeCell ref="B3:B4"/>
    <mergeCell ref="C3:C4"/>
    <mergeCell ref="D3:D4"/>
    <mergeCell ref="N3:N4"/>
    <mergeCell ref="O3:O4"/>
    <mergeCell ref="E3:E4"/>
    <mergeCell ref="F3:M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180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336</v>
      </c>
      <c r="D1" s="6"/>
      <c r="E1" s="44"/>
      <c r="F1" s="44"/>
      <c r="G1" s="44"/>
      <c r="H1" s="44"/>
      <c r="I1" s="44"/>
    </row>
    <row r="2" ht="13.5" thickBot="1"/>
    <row r="3" spans="1:30" ht="12.75" customHeight="1">
      <c r="A3" s="120" t="s">
        <v>0</v>
      </c>
      <c r="B3" s="122" t="s">
        <v>1</v>
      </c>
      <c r="C3" s="124" t="s">
        <v>2</v>
      </c>
      <c r="D3" s="124" t="s">
        <v>3</v>
      </c>
      <c r="E3" s="111" t="s">
        <v>4</v>
      </c>
      <c r="F3" s="113" t="s">
        <v>5</v>
      </c>
      <c r="G3" s="114"/>
      <c r="H3" s="114"/>
      <c r="I3" s="114"/>
      <c r="J3" s="114"/>
      <c r="K3" s="114"/>
      <c r="L3" s="115"/>
      <c r="M3" s="113" t="s">
        <v>13</v>
      </c>
      <c r="N3" s="114"/>
      <c r="O3" s="114"/>
      <c r="P3" s="114"/>
      <c r="Q3" s="114"/>
      <c r="R3" s="114"/>
      <c r="S3" s="115"/>
      <c r="T3" s="113" t="s">
        <v>14</v>
      </c>
      <c r="U3" s="114"/>
      <c r="V3" s="114"/>
      <c r="W3" s="114"/>
      <c r="X3" s="114"/>
      <c r="Y3" s="114"/>
      <c r="Z3" s="115"/>
      <c r="AA3" s="126" t="s">
        <v>16</v>
      </c>
      <c r="AB3" s="127"/>
      <c r="AC3" s="128" t="s">
        <v>15</v>
      </c>
      <c r="AD3" s="130" t="s">
        <v>17</v>
      </c>
    </row>
    <row r="4" spans="1:30" ht="13.5" customHeight="1" thickBot="1">
      <c r="A4" s="121"/>
      <c r="B4" s="123"/>
      <c r="C4" s="125"/>
      <c r="D4" s="125"/>
      <c r="E4" s="11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29"/>
      <c r="AD4" s="131"/>
    </row>
    <row r="5" spans="1:30" ht="12.75">
      <c r="A5" s="14" t="s">
        <v>41</v>
      </c>
      <c r="B5" s="15" t="s">
        <v>42</v>
      </c>
      <c r="C5" s="39" t="s">
        <v>20</v>
      </c>
      <c r="D5" s="15" t="s">
        <v>43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23</v>
      </c>
      <c r="L5" s="4"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0" ref="S5:S53">M5+N5+O5+P5+Q5</f>
        <v>25</v>
      </c>
      <c r="T5" s="3">
        <v>5</v>
      </c>
      <c r="U5" s="2">
        <v>3</v>
      </c>
      <c r="V5" s="2">
        <v>5</v>
      </c>
      <c r="W5" s="2">
        <v>3</v>
      </c>
      <c r="X5" s="2">
        <v>5</v>
      </c>
      <c r="Y5" s="2">
        <v>71</v>
      </c>
      <c r="Z5" s="4">
        <f aca="true" t="shared" si="1" ref="Z5:Z53">T5+U5+V5+W5+X5</f>
        <v>21</v>
      </c>
      <c r="AA5" s="5">
        <f aca="true" t="shared" si="2" ref="AA5:AB17">K5+R5+Y5</f>
        <v>141</v>
      </c>
      <c r="AB5" s="4">
        <f t="shared" si="2"/>
        <v>71</v>
      </c>
      <c r="AC5" s="48">
        <v>1</v>
      </c>
      <c r="AD5" s="49">
        <f aca="true" t="shared" si="3" ref="AD5:AD53">(AB5/75)*100</f>
        <v>94.66666666666667</v>
      </c>
    </row>
    <row r="6" spans="1:30" ht="12.7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12</v>
      </c>
      <c r="L6" s="4">
        <f aca="true" t="shared" si="4" ref="L6:L17">F6+G6+H6+I6+J6</f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27</v>
      </c>
      <c r="S6" s="4">
        <f t="shared" si="0"/>
        <v>25</v>
      </c>
      <c r="T6" s="3">
        <v>5</v>
      </c>
      <c r="U6" s="2">
        <v>3</v>
      </c>
      <c r="V6" s="2">
        <v>5</v>
      </c>
      <c r="W6" s="2">
        <v>3</v>
      </c>
      <c r="X6" s="2">
        <v>5</v>
      </c>
      <c r="Y6" s="2">
        <v>106</v>
      </c>
      <c r="Z6" s="4">
        <f t="shared" si="1"/>
        <v>21</v>
      </c>
      <c r="AA6" s="5">
        <f t="shared" si="2"/>
        <v>145</v>
      </c>
      <c r="AB6" s="4">
        <f t="shared" si="2"/>
        <v>71</v>
      </c>
      <c r="AC6" s="48">
        <v>2</v>
      </c>
      <c r="AD6" s="49">
        <f t="shared" si="3"/>
        <v>94.66666666666667</v>
      </c>
    </row>
    <row r="7" spans="1:30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4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66</v>
      </c>
      <c r="S7" s="4">
        <f t="shared" si="0"/>
        <v>25</v>
      </c>
      <c r="T7" s="3">
        <v>2</v>
      </c>
      <c r="U7" s="2">
        <v>2</v>
      </c>
      <c r="V7" s="2">
        <v>3</v>
      </c>
      <c r="W7" s="2">
        <v>1</v>
      </c>
      <c r="X7" s="2">
        <v>2</v>
      </c>
      <c r="Y7" s="2">
        <v>99</v>
      </c>
      <c r="Z7" s="4">
        <f t="shared" si="1"/>
        <v>10</v>
      </c>
      <c r="AA7" s="5">
        <f t="shared" si="2"/>
        <v>186</v>
      </c>
      <c r="AB7" s="4">
        <f t="shared" si="2"/>
        <v>60</v>
      </c>
      <c r="AC7" s="48">
        <v>3</v>
      </c>
      <c r="AD7" s="49">
        <f t="shared" si="3"/>
        <v>80</v>
      </c>
    </row>
    <row r="8" spans="1:30" ht="12.75">
      <c r="A8" s="16" t="s">
        <v>288</v>
      </c>
      <c r="B8" s="17" t="s">
        <v>224</v>
      </c>
      <c r="C8" s="27" t="s">
        <v>20</v>
      </c>
      <c r="D8" s="17" t="s">
        <v>284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30</v>
      </c>
      <c r="L8" s="4">
        <f t="shared" si="4"/>
        <v>25</v>
      </c>
      <c r="M8" s="3">
        <v>2</v>
      </c>
      <c r="N8" s="2">
        <v>2.5</v>
      </c>
      <c r="O8" s="2">
        <v>3</v>
      </c>
      <c r="P8" s="2">
        <v>2</v>
      </c>
      <c r="Q8" s="2">
        <v>2.5</v>
      </c>
      <c r="R8" s="2">
        <v>80</v>
      </c>
      <c r="S8" s="4">
        <f t="shared" si="0"/>
        <v>12</v>
      </c>
      <c r="T8" s="3">
        <v>1</v>
      </c>
      <c r="U8" s="2">
        <v>2</v>
      </c>
      <c r="V8" s="2">
        <v>5</v>
      </c>
      <c r="W8" s="2">
        <v>0</v>
      </c>
      <c r="X8" s="2">
        <v>1</v>
      </c>
      <c r="Y8" s="2">
        <v>87</v>
      </c>
      <c r="Z8" s="4">
        <f t="shared" si="1"/>
        <v>9</v>
      </c>
      <c r="AA8" s="5">
        <f t="shared" si="2"/>
        <v>197</v>
      </c>
      <c r="AB8" s="4">
        <f t="shared" si="2"/>
        <v>46</v>
      </c>
      <c r="AC8" s="20">
        <v>4</v>
      </c>
      <c r="AD8" s="49">
        <f t="shared" si="3"/>
        <v>61.33333333333333</v>
      </c>
    </row>
    <row r="9" spans="1:30" ht="12.75">
      <c r="A9" s="16" t="s">
        <v>321</v>
      </c>
      <c r="B9" s="17" t="s">
        <v>210</v>
      </c>
      <c r="C9" s="27" t="s">
        <v>20</v>
      </c>
      <c r="D9" s="17" t="s">
        <v>270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28</v>
      </c>
      <c r="L9" s="4">
        <f t="shared" si="4"/>
        <v>25</v>
      </c>
      <c r="M9" s="3">
        <v>4</v>
      </c>
      <c r="N9" s="2">
        <v>0</v>
      </c>
      <c r="O9" s="2">
        <v>4</v>
      </c>
      <c r="P9" s="2">
        <v>4</v>
      </c>
      <c r="Q9" s="2">
        <v>0</v>
      </c>
      <c r="R9" s="2">
        <v>63</v>
      </c>
      <c r="S9" s="4">
        <f t="shared" si="0"/>
        <v>12</v>
      </c>
      <c r="T9" s="3">
        <v>2</v>
      </c>
      <c r="U9" s="2">
        <v>2</v>
      </c>
      <c r="V9" s="2">
        <v>0</v>
      </c>
      <c r="W9" s="2">
        <v>1</v>
      </c>
      <c r="X9" s="2">
        <v>1</v>
      </c>
      <c r="Y9" s="2">
        <v>90</v>
      </c>
      <c r="Z9" s="4">
        <f t="shared" si="1"/>
        <v>6</v>
      </c>
      <c r="AA9" s="5">
        <f t="shared" si="2"/>
        <v>181</v>
      </c>
      <c r="AB9" s="4">
        <f t="shared" si="2"/>
        <v>43</v>
      </c>
      <c r="AC9" s="20">
        <v>5</v>
      </c>
      <c r="AD9" s="49">
        <f t="shared" si="3"/>
        <v>57.333333333333336</v>
      </c>
    </row>
    <row r="10" spans="1:30" ht="12.75">
      <c r="A10" s="16" t="s">
        <v>38</v>
      </c>
      <c r="B10" s="17" t="s">
        <v>39</v>
      </c>
      <c r="C10" s="27" t="s">
        <v>20</v>
      </c>
      <c r="D10" s="17" t="s">
        <v>40</v>
      </c>
      <c r="E10" s="38" t="s">
        <v>22</v>
      </c>
      <c r="F10" s="3">
        <v>5</v>
      </c>
      <c r="G10" s="2">
        <v>5</v>
      </c>
      <c r="H10" s="2">
        <v>5</v>
      </c>
      <c r="I10" s="2">
        <v>0</v>
      </c>
      <c r="J10" s="2">
        <v>0</v>
      </c>
      <c r="K10" s="2">
        <v>19</v>
      </c>
      <c r="L10" s="4">
        <f t="shared" si="4"/>
        <v>15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49</v>
      </c>
      <c r="S10" s="4">
        <f t="shared" si="0"/>
        <v>20</v>
      </c>
      <c r="T10" s="3">
        <v>1</v>
      </c>
      <c r="U10" s="2">
        <v>2</v>
      </c>
      <c r="V10" s="2">
        <v>1</v>
      </c>
      <c r="W10" s="2">
        <v>1</v>
      </c>
      <c r="X10" s="2">
        <v>1</v>
      </c>
      <c r="Y10" s="2">
        <v>49</v>
      </c>
      <c r="Z10" s="4">
        <f t="shared" si="1"/>
        <v>6</v>
      </c>
      <c r="AA10" s="5">
        <f t="shared" si="2"/>
        <v>117</v>
      </c>
      <c r="AB10" s="4">
        <f t="shared" si="2"/>
        <v>41</v>
      </c>
      <c r="AC10" s="20">
        <v>6</v>
      </c>
      <c r="AD10" s="49">
        <f t="shared" si="3"/>
        <v>54.666666666666664</v>
      </c>
    </row>
    <row r="11" spans="1:30" ht="12.75">
      <c r="A11" s="16" t="s">
        <v>322</v>
      </c>
      <c r="B11" s="17" t="s">
        <v>144</v>
      </c>
      <c r="C11" s="27" t="s">
        <v>20</v>
      </c>
      <c r="D11" s="17" t="s">
        <v>270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28</v>
      </c>
      <c r="L11" s="4">
        <f t="shared" si="4"/>
        <v>15</v>
      </c>
      <c r="M11" s="3">
        <v>4</v>
      </c>
      <c r="N11" s="2">
        <v>5</v>
      </c>
      <c r="O11" s="2">
        <v>5</v>
      </c>
      <c r="P11" s="2">
        <v>0</v>
      </c>
      <c r="Q11" s="2">
        <v>0</v>
      </c>
      <c r="R11" s="2">
        <v>76</v>
      </c>
      <c r="S11" s="4">
        <f t="shared" si="0"/>
        <v>14</v>
      </c>
      <c r="T11" s="3">
        <v>1</v>
      </c>
      <c r="U11" s="2">
        <v>2</v>
      </c>
      <c r="V11" s="2">
        <v>2</v>
      </c>
      <c r="W11" s="2">
        <v>0</v>
      </c>
      <c r="X11" s="2">
        <v>4</v>
      </c>
      <c r="Y11" s="2">
        <v>104</v>
      </c>
      <c r="Z11" s="4">
        <f t="shared" si="1"/>
        <v>9</v>
      </c>
      <c r="AA11" s="5">
        <f t="shared" si="2"/>
        <v>208</v>
      </c>
      <c r="AB11" s="4">
        <f t="shared" si="2"/>
        <v>38</v>
      </c>
      <c r="AC11" s="20">
        <v>7</v>
      </c>
      <c r="AD11" s="49">
        <f t="shared" si="3"/>
        <v>50.66666666666667</v>
      </c>
    </row>
    <row r="12" spans="1:30" ht="12.75">
      <c r="A12" s="16" t="s">
        <v>323</v>
      </c>
      <c r="B12" s="17" t="s">
        <v>60</v>
      </c>
      <c r="C12" s="27" t="s">
        <v>20</v>
      </c>
      <c r="D12" s="17" t="s">
        <v>324</v>
      </c>
      <c r="E12" s="38" t="s">
        <v>22</v>
      </c>
      <c r="F12" s="3">
        <v>5</v>
      </c>
      <c r="G12" s="2">
        <v>0</v>
      </c>
      <c r="H12" s="2">
        <v>5</v>
      </c>
      <c r="I12" s="2">
        <v>5</v>
      </c>
      <c r="J12" s="2">
        <v>5</v>
      </c>
      <c r="K12" s="2">
        <v>30</v>
      </c>
      <c r="L12" s="4">
        <f t="shared" si="4"/>
        <v>20</v>
      </c>
      <c r="M12" s="3">
        <v>0</v>
      </c>
      <c r="N12" s="2">
        <v>5</v>
      </c>
      <c r="O12" s="2">
        <v>4</v>
      </c>
      <c r="P12" s="2">
        <v>4</v>
      </c>
      <c r="Q12" s="2">
        <v>0</v>
      </c>
      <c r="R12" s="2">
        <v>80</v>
      </c>
      <c r="S12" s="4">
        <f t="shared" si="0"/>
        <v>13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230</v>
      </c>
      <c r="AB12" s="4">
        <f t="shared" si="2"/>
        <v>33</v>
      </c>
      <c r="AC12" s="20">
        <v>8</v>
      </c>
      <c r="AD12" s="49">
        <f t="shared" si="3"/>
        <v>44</v>
      </c>
    </row>
    <row r="13" spans="1:30" ht="12.75">
      <c r="A13" s="16" t="s">
        <v>55</v>
      </c>
      <c r="B13" s="17" t="s">
        <v>138</v>
      </c>
      <c r="C13" s="27" t="s">
        <v>20</v>
      </c>
      <c r="D13" s="17" t="s">
        <v>217</v>
      </c>
      <c r="E13" s="38" t="s">
        <v>22</v>
      </c>
      <c r="F13" s="3">
        <v>0</v>
      </c>
      <c r="G13" s="2">
        <v>0</v>
      </c>
      <c r="H13" s="2">
        <v>0</v>
      </c>
      <c r="I13" s="2">
        <v>5</v>
      </c>
      <c r="J13" s="2">
        <v>5</v>
      </c>
      <c r="K13" s="2">
        <v>28</v>
      </c>
      <c r="L13" s="4">
        <f t="shared" si="4"/>
        <v>10</v>
      </c>
      <c r="M13" s="3">
        <v>4</v>
      </c>
      <c r="N13" s="2">
        <v>0</v>
      </c>
      <c r="O13" s="2">
        <v>4</v>
      </c>
      <c r="P13" s="2">
        <v>0</v>
      </c>
      <c r="Q13" s="2">
        <v>0</v>
      </c>
      <c r="R13" s="2">
        <v>73</v>
      </c>
      <c r="S13" s="4">
        <f t="shared" si="0"/>
        <v>8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221</v>
      </c>
      <c r="AB13" s="4">
        <f t="shared" si="2"/>
        <v>18</v>
      </c>
      <c r="AC13" s="20">
        <v>9</v>
      </c>
      <c r="AD13" s="49">
        <f t="shared" si="3"/>
        <v>24</v>
      </c>
    </row>
    <row r="14" spans="1:30" ht="12.75">
      <c r="A14" s="16" t="s">
        <v>325</v>
      </c>
      <c r="B14" s="17" t="s">
        <v>138</v>
      </c>
      <c r="C14" s="27" t="s">
        <v>20</v>
      </c>
      <c r="D14" s="17" t="s">
        <v>270</v>
      </c>
      <c r="E14" s="38" t="s">
        <v>22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4"/>
        <v>0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230</v>
      </c>
      <c r="AB14" s="4">
        <f t="shared" si="2"/>
        <v>8</v>
      </c>
      <c r="AC14" s="20">
        <v>10</v>
      </c>
      <c r="AD14" s="49">
        <f t="shared" si="3"/>
        <v>10.666666666666668</v>
      </c>
    </row>
    <row r="15" spans="1:30" ht="12.75">
      <c r="A15" s="16" t="s">
        <v>258</v>
      </c>
      <c r="B15" s="17" t="s">
        <v>56</v>
      </c>
      <c r="C15" s="27" t="s">
        <v>20</v>
      </c>
      <c r="D15" s="17" t="s">
        <v>324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4"/>
        <v>5</v>
      </c>
      <c r="M15" s="3"/>
      <c r="N15" s="2"/>
      <c r="O15" s="2"/>
      <c r="P15" s="2"/>
      <c r="Q15" s="2"/>
      <c r="R15" s="2">
        <v>80</v>
      </c>
      <c r="S15" s="4">
        <f t="shared" si="0"/>
        <v>0</v>
      </c>
      <c r="T15" s="3"/>
      <c r="U15" s="2"/>
      <c r="V15" s="2"/>
      <c r="W15" s="2"/>
      <c r="X15" s="2"/>
      <c r="Y15" s="2">
        <v>120</v>
      </c>
      <c r="Z15" s="4">
        <f t="shared" si="1"/>
        <v>0</v>
      </c>
      <c r="AA15" s="5">
        <f t="shared" si="2"/>
        <v>230</v>
      </c>
      <c r="AB15" s="4">
        <f t="shared" si="2"/>
        <v>5</v>
      </c>
      <c r="AC15" s="20">
        <v>11</v>
      </c>
      <c r="AD15" s="49">
        <f t="shared" si="3"/>
        <v>6.666666666666667</v>
      </c>
    </row>
    <row r="16" spans="1:30" ht="12.75">
      <c r="A16" s="16" t="s">
        <v>326</v>
      </c>
      <c r="B16" s="17" t="s">
        <v>117</v>
      </c>
      <c r="C16" s="27" t="s">
        <v>20</v>
      </c>
      <c r="D16" s="17" t="s">
        <v>270</v>
      </c>
      <c r="E16" s="3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30</v>
      </c>
      <c r="L16" s="4">
        <f t="shared" si="4"/>
        <v>0</v>
      </c>
      <c r="M16" s="3">
        <v>0</v>
      </c>
      <c r="N16" s="2">
        <v>0</v>
      </c>
      <c r="O16" s="2">
        <v>4</v>
      </c>
      <c r="P16" s="2">
        <v>0</v>
      </c>
      <c r="Q16" s="2">
        <v>0</v>
      </c>
      <c r="R16" s="2">
        <v>74</v>
      </c>
      <c r="S16" s="4">
        <f t="shared" si="0"/>
        <v>4</v>
      </c>
      <c r="T16" s="3"/>
      <c r="U16" s="2"/>
      <c r="V16" s="2"/>
      <c r="W16" s="2"/>
      <c r="X16" s="2"/>
      <c r="Y16" s="2">
        <v>120</v>
      </c>
      <c r="Z16" s="4">
        <f t="shared" si="1"/>
        <v>0</v>
      </c>
      <c r="AA16" s="5">
        <f t="shared" si="2"/>
        <v>224</v>
      </c>
      <c r="AB16" s="4">
        <f t="shared" si="2"/>
        <v>4</v>
      </c>
      <c r="AC16" s="20">
        <v>12</v>
      </c>
      <c r="AD16" s="49">
        <f t="shared" si="3"/>
        <v>5.333333333333334</v>
      </c>
    </row>
    <row r="17" spans="1:30" ht="12.75">
      <c r="A17" s="16" t="s">
        <v>327</v>
      </c>
      <c r="B17" s="17" t="s">
        <v>74</v>
      </c>
      <c r="C17" s="27" t="s">
        <v>20</v>
      </c>
      <c r="D17" s="17" t="s">
        <v>70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30</v>
      </c>
      <c r="L17" s="4">
        <f t="shared" si="4"/>
        <v>0</v>
      </c>
      <c r="M17" s="3"/>
      <c r="N17" s="2"/>
      <c r="O17" s="2"/>
      <c r="P17" s="2"/>
      <c r="Q17" s="2"/>
      <c r="R17" s="2">
        <v>80</v>
      </c>
      <c r="S17" s="4">
        <f t="shared" si="0"/>
        <v>0</v>
      </c>
      <c r="T17" s="3"/>
      <c r="U17" s="2"/>
      <c r="V17" s="2"/>
      <c r="W17" s="2"/>
      <c r="X17" s="2"/>
      <c r="Y17" s="2">
        <v>120</v>
      </c>
      <c r="Z17" s="4">
        <f t="shared" si="1"/>
        <v>0</v>
      </c>
      <c r="AA17" s="5">
        <f t="shared" si="2"/>
        <v>230</v>
      </c>
      <c r="AB17" s="4">
        <f t="shared" si="2"/>
        <v>0</v>
      </c>
      <c r="AC17" s="20">
        <v>13</v>
      </c>
      <c r="AD17" s="49">
        <f t="shared" si="3"/>
        <v>0</v>
      </c>
    </row>
    <row r="18" spans="1:30" ht="12.75">
      <c r="A18" s="16" t="s">
        <v>328</v>
      </c>
      <c r="B18" s="17" t="s">
        <v>155</v>
      </c>
      <c r="C18" s="27" t="s">
        <v>20</v>
      </c>
      <c r="D18" s="17" t="s">
        <v>324</v>
      </c>
      <c r="E18" s="38" t="s">
        <v>22</v>
      </c>
      <c r="F18" s="3">
        <v>5</v>
      </c>
      <c r="G18" s="2"/>
      <c r="H18" s="2"/>
      <c r="I18" s="2"/>
      <c r="J18" s="2"/>
      <c r="K18" s="2">
        <v>30</v>
      </c>
      <c r="L18" s="4">
        <v>0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>K18+R18+Y18</f>
        <v>230</v>
      </c>
      <c r="AB18" s="4">
        <v>0</v>
      </c>
      <c r="AC18" s="20">
        <v>14</v>
      </c>
      <c r="AD18" s="49">
        <f t="shared" si="3"/>
        <v>0</v>
      </c>
    </row>
    <row r="19" spans="1:30" ht="12.75">
      <c r="A19" s="16"/>
      <c r="B19" s="17"/>
      <c r="C19" s="27"/>
      <c r="D19" s="17"/>
      <c r="E19" s="38"/>
      <c r="F19" s="3"/>
      <c r="G19" s="2"/>
      <c r="H19" s="2"/>
      <c r="I19" s="2"/>
      <c r="J19" s="2"/>
      <c r="K19" s="2"/>
      <c r="L19" s="4"/>
      <c r="M19" s="3"/>
      <c r="N19" s="2"/>
      <c r="O19" s="2"/>
      <c r="P19" s="2"/>
      <c r="Q19" s="2"/>
      <c r="R19" s="2"/>
      <c r="S19" s="4"/>
      <c r="T19" s="3"/>
      <c r="U19" s="2"/>
      <c r="V19" s="2"/>
      <c r="W19" s="2"/>
      <c r="X19" s="2"/>
      <c r="Y19" s="2"/>
      <c r="Z19" s="4"/>
      <c r="AA19" s="5"/>
      <c r="AB19" s="4"/>
      <c r="AC19" s="20"/>
      <c r="AD19" s="22"/>
    </row>
    <row r="20" spans="1:30" ht="12.75">
      <c r="A20" s="16" t="s">
        <v>259</v>
      </c>
      <c r="B20" s="17" t="s">
        <v>260</v>
      </c>
      <c r="C20" s="27" t="s">
        <v>20</v>
      </c>
      <c r="D20" s="17" t="s">
        <v>261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20</v>
      </c>
      <c r="L20" s="4">
        <f aca="true" t="shared" si="5" ref="L20:L67">F20+G20+H20+I20+J20</f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77</v>
      </c>
      <c r="S20" s="4">
        <f t="shared" si="0"/>
        <v>25</v>
      </c>
      <c r="T20" s="3">
        <v>3</v>
      </c>
      <c r="U20" s="2">
        <v>2</v>
      </c>
      <c r="V20" s="2">
        <v>5</v>
      </c>
      <c r="W20" s="2">
        <v>3</v>
      </c>
      <c r="X20" s="2">
        <v>4</v>
      </c>
      <c r="Y20" s="2">
        <v>117</v>
      </c>
      <c r="Z20" s="4">
        <f t="shared" si="1"/>
        <v>17</v>
      </c>
      <c r="AA20" s="5">
        <f aca="true" t="shared" si="6" ref="AA20:AB32">K20+R20+Y20</f>
        <v>214</v>
      </c>
      <c r="AB20" s="4">
        <f t="shared" si="6"/>
        <v>67</v>
      </c>
      <c r="AC20" s="48">
        <v>1</v>
      </c>
      <c r="AD20" s="49">
        <f t="shared" si="3"/>
        <v>89.33333333333333</v>
      </c>
    </row>
    <row r="21" spans="1:30" ht="12.75">
      <c r="A21" s="16" t="s">
        <v>75</v>
      </c>
      <c r="B21" s="17" t="s">
        <v>76</v>
      </c>
      <c r="C21" s="27" t="s">
        <v>20</v>
      </c>
      <c r="D21" s="17" t="s">
        <v>70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22</v>
      </c>
      <c r="L21" s="4">
        <f t="shared" si="5"/>
        <v>25</v>
      </c>
      <c r="M21" s="3">
        <v>5</v>
      </c>
      <c r="N21" s="2">
        <v>5</v>
      </c>
      <c r="O21" s="2">
        <v>5</v>
      </c>
      <c r="P21" s="2">
        <v>4</v>
      </c>
      <c r="Q21" s="2">
        <v>5</v>
      </c>
      <c r="R21" s="2">
        <v>78</v>
      </c>
      <c r="S21" s="4">
        <f t="shared" si="0"/>
        <v>24</v>
      </c>
      <c r="T21" s="3">
        <v>3</v>
      </c>
      <c r="U21" s="2">
        <v>3</v>
      </c>
      <c r="V21" s="2">
        <v>4</v>
      </c>
      <c r="W21" s="2">
        <v>3</v>
      </c>
      <c r="X21" s="2">
        <v>4</v>
      </c>
      <c r="Y21" s="2">
        <v>112</v>
      </c>
      <c r="Z21" s="4">
        <f t="shared" si="1"/>
        <v>17</v>
      </c>
      <c r="AA21" s="5">
        <f t="shared" si="6"/>
        <v>212</v>
      </c>
      <c r="AB21" s="4">
        <f t="shared" si="6"/>
        <v>66</v>
      </c>
      <c r="AC21" s="48">
        <v>2</v>
      </c>
      <c r="AD21" s="49">
        <f t="shared" si="3"/>
        <v>88</v>
      </c>
    </row>
    <row r="22" spans="1:30" ht="12.75">
      <c r="A22" s="16" t="s">
        <v>68</v>
      </c>
      <c r="B22" s="17" t="s">
        <v>69</v>
      </c>
      <c r="C22" s="27" t="s">
        <v>20</v>
      </c>
      <c r="D22" s="17" t="s">
        <v>70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5"/>
        <v>25</v>
      </c>
      <c r="M22" s="3">
        <v>5</v>
      </c>
      <c r="N22" s="2">
        <v>5</v>
      </c>
      <c r="O22" s="2">
        <v>5</v>
      </c>
      <c r="P22" s="2">
        <v>5</v>
      </c>
      <c r="Q22" s="2">
        <v>5</v>
      </c>
      <c r="R22" s="2">
        <v>74</v>
      </c>
      <c r="S22" s="4">
        <f t="shared" si="0"/>
        <v>25</v>
      </c>
      <c r="T22" s="3">
        <v>1</v>
      </c>
      <c r="U22" s="2">
        <v>2</v>
      </c>
      <c r="V22" s="2">
        <v>2</v>
      </c>
      <c r="W22" s="2">
        <v>3</v>
      </c>
      <c r="X22" s="2">
        <v>1</v>
      </c>
      <c r="Y22" s="2">
        <v>118</v>
      </c>
      <c r="Z22" s="4">
        <f t="shared" si="1"/>
        <v>9</v>
      </c>
      <c r="AA22" s="5">
        <f t="shared" si="6"/>
        <v>211</v>
      </c>
      <c r="AB22" s="4">
        <f t="shared" si="6"/>
        <v>59</v>
      </c>
      <c r="AC22" s="48">
        <v>3</v>
      </c>
      <c r="AD22" s="49">
        <f t="shared" si="3"/>
        <v>78.66666666666666</v>
      </c>
    </row>
    <row r="23" spans="1:30" ht="12.75">
      <c r="A23" s="16" t="s">
        <v>267</v>
      </c>
      <c r="B23" s="17" t="s">
        <v>177</v>
      </c>
      <c r="C23" s="27" t="s">
        <v>20</v>
      </c>
      <c r="D23" s="17" t="s">
        <v>268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4">
        <f t="shared" si="5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41</v>
      </c>
      <c r="S23" s="4">
        <f t="shared" si="0"/>
        <v>25</v>
      </c>
      <c r="T23" s="3">
        <v>0</v>
      </c>
      <c r="U23" s="2">
        <v>1</v>
      </c>
      <c r="V23" s="2">
        <v>3</v>
      </c>
      <c r="W23" s="2">
        <v>1</v>
      </c>
      <c r="X23" s="2">
        <v>1</v>
      </c>
      <c r="Y23" s="2">
        <v>80</v>
      </c>
      <c r="Z23" s="4">
        <f t="shared" si="1"/>
        <v>6</v>
      </c>
      <c r="AA23" s="5">
        <f t="shared" si="6"/>
        <v>145</v>
      </c>
      <c r="AB23" s="4">
        <f t="shared" si="6"/>
        <v>56</v>
      </c>
      <c r="AC23" s="20">
        <v>4</v>
      </c>
      <c r="AD23" s="49">
        <f t="shared" si="3"/>
        <v>74.66666666666667</v>
      </c>
    </row>
    <row r="24" spans="1:30" ht="12.75">
      <c r="A24" s="16" t="s">
        <v>329</v>
      </c>
      <c r="B24" s="17" t="s">
        <v>232</v>
      </c>
      <c r="C24" s="27" t="s">
        <v>20</v>
      </c>
      <c r="D24" s="17" t="s">
        <v>219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23</v>
      </c>
      <c r="L24" s="4">
        <f t="shared" si="5"/>
        <v>25</v>
      </c>
      <c r="M24" s="3">
        <v>2</v>
      </c>
      <c r="N24" s="2">
        <v>2</v>
      </c>
      <c r="O24" s="2">
        <v>3</v>
      </c>
      <c r="P24" s="2">
        <v>2</v>
      </c>
      <c r="Q24" s="2">
        <v>3.5</v>
      </c>
      <c r="R24" s="2">
        <v>30</v>
      </c>
      <c r="S24" s="4">
        <f t="shared" si="0"/>
        <v>12.5</v>
      </c>
      <c r="T24" s="3">
        <v>5</v>
      </c>
      <c r="U24" s="2">
        <v>2</v>
      </c>
      <c r="V24" s="2">
        <v>3</v>
      </c>
      <c r="W24" s="2">
        <v>1</v>
      </c>
      <c r="X24" s="2">
        <v>1</v>
      </c>
      <c r="Y24" s="2">
        <v>95</v>
      </c>
      <c r="Z24" s="4">
        <f t="shared" si="1"/>
        <v>12</v>
      </c>
      <c r="AA24" s="5">
        <f t="shared" si="6"/>
        <v>148</v>
      </c>
      <c r="AB24" s="4">
        <f t="shared" si="6"/>
        <v>49.5</v>
      </c>
      <c r="AC24" s="20">
        <v>5</v>
      </c>
      <c r="AD24" s="49">
        <f t="shared" si="3"/>
        <v>66</v>
      </c>
    </row>
    <row r="25" spans="1:30" ht="12.75">
      <c r="A25" s="16" t="s">
        <v>330</v>
      </c>
      <c r="B25" s="17" t="s">
        <v>232</v>
      </c>
      <c r="C25" s="27" t="s">
        <v>20</v>
      </c>
      <c r="D25" s="17" t="s">
        <v>217</v>
      </c>
      <c r="E25" s="38" t="s">
        <v>71</v>
      </c>
      <c r="F25" s="3">
        <v>5</v>
      </c>
      <c r="G25" s="2">
        <v>5</v>
      </c>
      <c r="H25" s="2">
        <v>0</v>
      </c>
      <c r="I25" s="2">
        <v>5</v>
      </c>
      <c r="J25" s="2">
        <v>5</v>
      </c>
      <c r="K25" s="2">
        <v>21</v>
      </c>
      <c r="L25" s="4">
        <f t="shared" si="5"/>
        <v>20</v>
      </c>
      <c r="M25" s="3">
        <v>2</v>
      </c>
      <c r="N25" s="2">
        <v>2.5</v>
      </c>
      <c r="O25" s="2">
        <v>3</v>
      </c>
      <c r="P25" s="2">
        <v>0</v>
      </c>
      <c r="Q25" s="2">
        <v>2</v>
      </c>
      <c r="R25" s="2">
        <v>62</v>
      </c>
      <c r="S25" s="4">
        <f t="shared" si="0"/>
        <v>9.5</v>
      </c>
      <c r="T25" s="3">
        <v>1</v>
      </c>
      <c r="U25" s="2">
        <v>1</v>
      </c>
      <c r="V25" s="2">
        <v>0</v>
      </c>
      <c r="W25" s="2">
        <v>1</v>
      </c>
      <c r="X25" s="2">
        <v>4</v>
      </c>
      <c r="Y25" s="2">
        <v>93</v>
      </c>
      <c r="Z25" s="4">
        <f t="shared" si="1"/>
        <v>7</v>
      </c>
      <c r="AA25" s="5">
        <f t="shared" si="6"/>
        <v>176</v>
      </c>
      <c r="AB25" s="4">
        <f t="shared" si="6"/>
        <v>36.5</v>
      </c>
      <c r="AC25" s="20">
        <v>6</v>
      </c>
      <c r="AD25" s="49">
        <f t="shared" si="3"/>
        <v>48.66666666666667</v>
      </c>
    </row>
    <row r="26" spans="1:30" ht="12.75">
      <c r="A26" s="16" t="s">
        <v>307</v>
      </c>
      <c r="B26" s="17" t="s">
        <v>237</v>
      </c>
      <c r="C26" s="27" t="s">
        <v>20</v>
      </c>
      <c r="D26" s="17" t="s">
        <v>217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28</v>
      </c>
      <c r="L26" s="4">
        <f t="shared" si="5"/>
        <v>25</v>
      </c>
      <c r="M26" s="3">
        <v>2</v>
      </c>
      <c r="N26" s="2">
        <v>2.5</v>
      </c>
      <c r="O26" s="2">
        <v>3</v>
      </c>
      <c r="P26" s="2">
        <v>0</v>
      </c>
      <c r="Q26" s="2">
        <v>2</v>
      </c>
      <c r="R26" s="2">
        <v>70</v>
      </c>
      <c r="S26" s="4">
        <f t="shared" si="0"/>
        <v>9.5</v>
      </c>
      <c r="T26" s="3"/>
      <c r="U26" s="2"/>
      <c r="V26" s="2"/>
      <c r="W26" s="2"/>
      <c r="X26" s="2"/>
      <c r="Y26" s="2">
        <v>120</v>
      </c>
      <c r="Z26" s="4">
        <f t="shared" si="1"/>
        <v>0</v>
      </c>
      <c r="AA26" s="5">
        <f t="shared" si="6"/>
        <v>218</v>
      </c>
      <c r="AB26" s="4">
        <f t="shared" si="6"/>
        <v>34.5</v>
      </c>
      <c r="AC26" s="20">
        <v>7</v>
      </c>
      <c r="AD26" s="49">
        <f t="shared" si="3"/>
        <v>46</v>
      </c>
    </row>
    <row r="27" spans="1:30" ht="12.75">
      <c r="A27" s="16" t="s">
        <v>331</v>
      </c>
      <c r="B27" s="17" t="s">
        <v>332</v>
      </c>
      <c r="C27" s="27" t="s">
        <v>20</v>
      </c>
      <c r="D27" s="17" t="s">
        <v>324</v>
      </c>
      <c r="E27" s="38" t="s">
        <v>71</v>
      </c>
      <c r="F27" s="3">
        <v>5</v>
      </c>
      <c r="G27" s="2">
        <v>0</v>
      </c>
      <c r="H27" s="2">
        <v>5</v>
      </c>
      <c r="I27" s="2">
        <v>5</v>
      </c>
      <c r="J27" s="2">
        <v>5</v>
      </c>
      <c r="K27" s="2">
        <v>30</v>
      </c>
      <c r="L27" s="4">
        <f t="shared" si="5"/>
        <v>20</v>
      </c>
      <c r="M27" s="3">
        <v>5</v>
      </c>
      <c r="N27" s="2">
        <v>5</v>
      </c>
      <c r="O27" s="2">
        <v>4</v>
      </c>
      <c r="P27" s="2">
        <v>0</v>
      </c>
      <c r="Q27" s="2">
        <v>0</v>
      </c>
      <c r="R27" s="2">
        <v>80</v>
      </c>
      <c r="S27" s="4">
        <f t="shared" si="0"/>
        <v>14</v>
      </c>
      <c r="T27" s="3"/>
      <c r="U27" s="2"/>
      <c r="V27" s="2"/>
      <c r="W27" s="2"/>
      <c r="X27" s="2"/>
      <c r="Y27" s="2">
        <v>120</v>
      </c>
      <c r="Z27" s="4">
        <f t="shared" si="1"/>
        <v>0</v>
      </c>
      <c r="AA27" s="5">
        <f t="shared" si="6"/>
        <v>230</v>
      </c>
      <c r="AB27" s="4">
        <f t="shared" si="6"/>
        <v>34</v>
      </c>
      <c r="AC27" s="20">
        <v>8</v>
      </c>
      <c r="AD27" s="49">
        <f t="shared" si="3"/>
        <v>45.33333333333333</v>
      </c>
    </row>
    <row r="28" spans="1:30" ht="12.75">
      <c r="A28" s="16" t="s">
        <v>333</v>
      </c>
      <c r="B28" s="17" t="s">
        <v>334</v>
      </c>
      <c r="C28" s="27" t="s">
        <v>20</v>
      </c>
      <c r="D28" s="17" t="s">
        <v>270</v>
      </c>
      <c r="E28" s="38" t="s">
        <v>71</v>
      </c>
      <c r="F28" s="3">
        <v>0</v>
      </c>
      <c r="G28" s="2">
        <v>0</v>
      </c>
      <c r="H28" s="2">
        <v>0</v>
      </c>
      <c r="I28" s="2">
        <v>5</v>
      </c>
      <c r="J28" s="2">
        <v>0</v>
      </c>
      <c r="K28" s="2">
        <v>30</v>
      </c>
      <c r="L28" s="4">
        <f t="shared" si="5"/>
        <v>5</v>
      </c>
      <c r="M28" s="3">
        <v>0</v>
      </c>
      <c r="N28" s="2">
        <v>0</v>
      </c>
      <c r="O28" s="2">
        <v>0</v>
      </c>
      <c r="P28" s="2">
        <v>0</v>
      </c>
      <c r="Q28" s="2">
        <v>0</v>
      </c>
      <c r="R28" s="2">
        <v>80</v>
      </c>
      <c r="S28" s="4">
        <f t="shared" si="0"/>
        <v>0</v>
      </c>
      <c r="T28" s="3">
        <v>0</v>
      </c>
      <c r="U28" s="2">
        <v>1</v>
      </c>
      <c r="V28" s="2">
        <v>1</v>
      </c>
      <c r="W28" s="2">
        <v>1</v>
      </c>
      <c r="X28" s="2">
        <v>1</v>
      </c>
      <c r="Y28" s="2">
        <v>111</v>
      </c>
      <c r="Z28" s="4">
        <f t="shared" si="1"/>
        <v>4</v>
      </c>
      <c r="AA28" s="5">
        <f t="shared" si="6"/>
        <v>221</v>
      </c>
      <c r="AB28" s="4">
        <f t="shared" si="6"/>
        <v>9</v>
      </c>
      <c r="AC28" s="20">
        <v>9</v>
      </c>
      <c r="AD28" s="49">
        <f t="shared" si="3"/>
        <v>12</v>
      </c>
    </row>
    <row r="29" spans="1:30" ht="12.75">
      <c r="A29" s="16" t="s">
        <v>335</v>
      </c>
      <c r="B29" s="17" t="s">
        <v>229</v>
      </c>
      <c r="C29" s="27" t="s">
        <v>20</v>
      </c>
      <c r="D29" s="17" t="s">
        <v>324</v>
      </c>
      <c r="E29" s="38" t="s">
        <v>71</v>
      </c>
      <c r="F29" s="3">
        <v>5</v>
      </c>
      <c r="G29" s="2"/>
      <c r="H29" s="2"/>
      <c r="I29" s="2"/>
      <c r="J29" s="2"/>
      <c r="K29" s="2">
        <v>30</v>
      </c>
      <c r="L29" s="4">
        <f t="shared" si="5"/>
        <v>5</v>
      </c>
      <c r="M29" s="3"/>
      <c r="N29" s="2"/>
      <c r="O29" s="2"/>
      <c r="P29" s="2"/>
      <c r="Q29" s="2"/>
      <c r="R29" s="2">
        <v>80</v>
      </c>
      <c r="S29" s="4">
        <f t="shared" si="0"/>
        <v>0</v>
      </c>
      <c r="T29" s="3"/>
      <c r="U29" s="2"/>
      <c r="V29" s="2"/>
      <c r="W29" s="2"/>
      <c r="X29" s="2"/>
      <c r="Y29" s="2">
        <v>120</v>
      </c>
      <c r="Z29" s="4">
        <f t="shared" si="1"/>
        <v>0</v>
      </c>
      <c r="AA29" s="5">
        <f t="shared" si="6"/>
        <v>230</v>
      </c>
      <c r="AB29" s="4">
        <f t="shared" si="6"/>
        <v>5</v>
      </c>
      <c r="AC29" s="20">
        <v>10</v>
      </c>
      <c r="AD29" s="49">
        <f t="shared" si="3"/>
        <v>6.666666666666667</v>
      </c>
    </row>
    <row r="30" spans="1:30" ht="12.75">
      <c r="A30" s="16" t="s">
        <v>307</v>
      </c>
      <c r="B30" s="17" t="s">
        <v>232</v>
      </c>
      <c r="C30" s="27" t="s">
        <v>20</v>
      </c>
      <c r="D30" s="17" t="s">
        <v>217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5"/>
        <v>0</v>
      </c>
      <c r="M30" s="3">
        <v>0</v>
      </c>
      <c r="N30" s="2">
        <v>0</v>
      </c>
      <c r="O30" s="2">
        <v>0</v>
      </c>
      <c r="P30" s="2">
        <v>0</v>
      </c>
      <c r="Q30" s="2">
        <v>0</v>
      </c>
      <c r="R30" s="2">
        <v>80</v>
      </c>
      <c r="S30" s="4">
        <f t="shared" si="0"/>
        <v>0</v>
      </c>
      <c r="T30" s="3"/>
      <c r="U30" s="2"/>
      <c r="V30" s="2"/>
      <c r="W30" s="2"/>
      <c r="X30" s="2"/>
      <c r="Y30" s="2">
        <v>120</v>
      </c>
      <c r="Z30" s="4">
        <f t="shared" si="1"/>
        <v>0</v>
      </c>
      <c r="AA30" s="5">
        <f t="shared" si="6"/>
        <v>230</v>
      </c>
      <c r="AB30" s="4">
        <f t="shared" si="6"/>
        <v>0</v>
      </c>
      <c r="AC30" s="20">
        <v>11</v>
      </c>
      <c r="AD30" s="49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5"/>
        <v>0</v>
      </c>
      <c r="M31" s="3"/>
      <c r="N31" s="2"/>
      <c r="O31" s="2"/>
      <c r="P31" s="2"/>
      <c r="Q31" s="2"/>
      <c r="R31" s="2"/>
      <c r="S31" s="4">
        <f t="shared" si="0"/>
        <v>0</v>
      </c>
      <c r="T31" s="3"/>
      <c r="U31" s="2"/>
      <c r="V31" s="2"/>
      <c r="W31" s="2"/>
      <c r="X31" s="2"/>
      <c r="Y31" s="2"/>
      <c r="Z31" s="4">
        <f t="shared" si="1"/>
        <v>0</v>
      </c>
      <c r="AA31" s="5">
        <f t="shared" si="6"/>
        <v>0</v>
      </c>
      <c r="AB31" s="4">
        <f t="shared" si="6"/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5"/>
        <v>0</v>
      </c>
      <c r="M32" s="3"/>
      <c r="N32" s="2"/>
      <c r="O32" s="2"/>
      <c r="P32" s="2"/>
      <c r="Q32" s="2"/>
      <c r="R32" s="2"/>
      <c r="S32" s="4">
        <f t="shared" si="0"/>
        <v>0</v>
      </c>
      <c r="T32" s="3"/>
      <c r="U32" s="2"/>
      <c r="V32" s="2"/>
      <c r="W32" s="2"/>
      <c r="X32" s="2"/>
      <c r="Y32" s="2"/>
      <c r="Z32" s="4">
        <f t="shared" si="1"/>
        <v>0</v>
      </c>
      <c r="AA32" s="5">
        <f t="shared" si="6"/>
        <v>0</v>
      </c>
      <c r="AB32" s="4">
        <f t="shared" si="6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5"/>
        <v>0</v>
      </c>
      <c r="M33" s="3"/>
      <c r="N33" s="2"/>
      <c r="O33" s="2"/>
      <c r="P33" s="2"/>
      <c r="Q33" s="2"/>
      <c r="R33" s="2"/>
      <c r="S33" s="4">
        <f t="shared" si="0"/>
        <v>0</v>
      </c>
      <c r="T33" s="3"/>
      <c r="U33" s="2"/>
      <c r="V33" s="2"/>
      <c r="W33" s="2"/>
      <c r="X33" s="2"/>
      <c r="Y33" s="2"/>
      <c r="Z33" s="4">
        <f t="shared" si="1"/>
        <v>0</v>
      </c>
      <c r="AA33" s="5">
        <f aca="true" t="shared" si="7" ref="AA33:AB54">K33+R33+Y33</f>
        <v>0</v>
      </c>
      <c r="AB33" s="4">
        <f t="shared" si="7"/>
        <v>0</v>
      </c>
      <c r="AC33" s="20"/>
      <c r="AD33" s="22">
        <f t="shared" si="3"/>
        <v>0</v>
      </c>
    </row>
    <row r="34" spans="3:30" ht="12.75"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5"/>
        <v>0</v>
      </c>
      <c r="M34" s="3"/>
      <c r="N34" s="2"/>
      <c r="O34" s="2"/>
      <c r="P34" s="2"/>
      <c r="Q34" s="2"/>
      <c r="R34" s="2"/>
      <c r="S34" s="4">
        <f t="shared" si="0"/>
        <v>0</v>
      </c>
      <c r="T34" s="3"/>
      <c r="U34" s="2"/>
      <c r="V34" s="2"/>
      <c r="W34" s="2"/>
      <c r="X34" s="2"/>
      <c r="Y34" s="2"/>
      <c r="Z34" s="4">
        <f t="shared" si="1"/>
        <v>0</v>
      </c>
      <c r="AA34" s="5">
        <f>K34+R34+Y34</f>
        <v>0</v>
      </c>
      <c r="AB34" s="4">
        <f>L34+S34+Z34</f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5"/>
        <v>0</v>
      </c>
      <c r="M35" s="3"/>
      <c r="N35" s="2"/>
      <c r="O35" s="2"/>
      <c r="P35" s="2"/>
      <c r="Q35" s="2"/>
      <c r="R35" s="2"/>
      <c r="S35" s="4">
        <f t="shared" si="0"/>
        <v>0</v>
      </c>
      <c r="T35" s="3"/>
      <c r="U35" s="2"/>
      <c r="V35" s="2"/>
      <c r="W35" s="2"/>
      <c r="X35" s="2"/>
      <c r="Y35" s="2"/>
      <c r="Z35" s="4">
        <f t="shared" si="1"/>
        <v>0</v>
      </c>
      <c r="AA35" s="5">
        <f t="shared" si="7"/>
        <v>0</v>
      </c>
      <c r="AB35" s="4">
        <f t="shared" si="7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5"/>
        <v>0</v>
      </c>
      <c r="M36" s="3"/>
      <c r="N36" s="2"/>
      <c r="O36" s="2"/>
      <c r="P36" s="2"/>
      <c r="Q36" s="2"/>
      <c r="R36" s="2"/>
      <c r="S36" s="4">
        <f t="shared" si="0"/>
        <v>0</v>
      </c>
      <c r="T36" s="3"/>
      <c r="U36" s="2"/>
      <c r="V36" s="2"/>
      <c r="W36" s="2"/>
      <c r="X36" s="2"/>
      <c r="Y36" s="2"/>
      <c r="Z36" s="4">
        <f t="shared" si="1"/>
        <v>0</v>
      </c>
      <c r="AA36" s="5">
        <f t="shared" si="7"/>
        <v>0</v>
      </c>
      <c r="AB36" s="4">
        <f t="shared" si="7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5"/>
        <v>0</v>
      </c>
      <c r="M37" s="3"/>
      <c r="N37" s="2"/>
      <c r="O37" s="2"/>
      <c r="P37" s="2"/>
      <c r="Q37" s="2"/>
      <c r="R37" s="2"/>
      <c r="S37" s="4">
        <f t="shared" si="0"/>
        <v>0</v>
      </c>
      <c r="T37" s="3"/>
      <c r="U37" s="2"/>
      <c r="V37" s="2"/>
      <c r="W37" s="2"/>
      <c r="X37" s="2"/>
      <c r="Y37" s="2"/>
      <c r="Z37" s="4">
        <f t="shared" si="1"/>
        <v>0</v>
      </c>
      <c r="AA37" s="5">
        <f t="shared" si="7"/>
        <v>0</v>
      </c>
      <c r="AB37" s="4">
        <f t="shared" si="7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5"/>
        <v>0</v>
      </c>
      <c r="M38" s="3"/>
      <c r="N38" s="2"/>
      <c r="O38" s="2"/>
      <c r="P38" s="2"/>
      <c r="Q38" s="2"/>
      <c r="R38" s="2"/>
      <c r="S38" s="4">
        <f t="shared" si="0"/>
        <v>0</v>
      </c>
      <c r="T38" s="3"/>
      <c r="U38" s="2"/>
      <c r="V38" s="2"/>
      <c r="W38" s="2"/>
      <c r="X38" s="2"/>
      <c r="Y38" s="2"/>
      <c r="Z38" s="4">
        <f t="shared" si="1"/>
        <v>0</v>
      </c>
      <c r="AA38" s="5">
        <f t="shared" si="7"/>
        <v>0</v>
      </c>
      <c r="AB38" s="4">
        <f t="shared" si="7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5"/>
        <v>0</v>
      </c>
      <c r="M39" s="3"/>
      <c r="N39" s="2"/>
      <c r="O39" s="2"/>
      <c r="P39" s="2"/>
      <c r="Q39" s="2"/>
      <c r="R39" s="2"/>
      <c r="S39" s="4">
        <f t="shared" si="0"/>
        <v>0</v>
      </c>
      <c r="T39" s="3"/>
      <c r="U39" s="2"/>
      <c r="V39" s="2"/>
      <c r="W39" s="2"/>
      <c r="X39" s="2"/>
      <c r="Y39" s="2"/>
      <c r="Z39" s="4">
        <f t="shared" si="1"/>
        <v>0</v>
      </c>
      <c r="AA39" s="5">
        <f t="shared" si="7"/>
        <v>0</v>
      </c>
      <c r="AB39" s="4">
        <f t="shared" si="7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5"/>
        <v>0</v>
      </c>
      <c r="M40" s="3"/>
      <c r="N40" s="2"/>
      <c r="O40" s="2"/>
      <c r="P40" s="2"/>
      <c r="Q40" s="2"/>
      <c r="R40" s="2"/>
      <c r="S40" s="4">
        <f t="shared" si="0"/>
        <v>0</v>
      </c>
      <c r="T40" s="3"/>
      <c r="U40" s="2"/>
      <c r="V40" s="2"/>
      <c r="W40" s="2"/>
      <c r="X40" s="2"/>
      <c r="Y40" s="2"/>
      <c r="Z40" s="4">
        <f t="shared" si="1"/>
        <v>0</v>
      </c>
      <c r="AA40" s="5">
        <f t="shared" si="7"/>
        <v>0</v>
      </c>
      <c r="AB40" s="4">
        <f t="shared" si="7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5"/>
        <v>0</v>
      </c>
      <c r="M41" s="3"/>
      <c r="N41" s="2"/>
      <c r="O41" s="2"/>
      <c r="P41" s="2"/>
      <c r="Q41" s="2"/>
      <c r="R41" s="2"/>
      <c r="S41" s="4">
        <f t="shared" si="0"/>
        <v>0</v>
      </c>
      <c r="T41" s="3"/>
      <c r="U41" s="2"/>
      <c r="V41" s="2"/>
      <c r="W41" s="2"/>
      <c r="X41" s="2"/>
      <c r="Y41" s="2"/>
      <c r="Z41" s="4">
        <f t="shared" si="1"/>
        <v>0</v>
      </c>
      <c r="AA41" s="5">
        <f t="shared" si="7"/>
        <v>0</v>
      </c>
      <c r="AB41" s="4">
        <f t="shared" si="7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5"/>
        <v>0</v>
      </c>
      <c r="M42" s="3"/>
      <c r="N42" s="2"/>
      <c r="O42" s="2"/>
      <c r="P42" s="2"/>
      <c r="Q42" s="2"/>
      <c r="R42" s="2"/>
      <c r="S42" s="4">
        <f t="shared" si="0"/>
        <v>0</v>
      </c>
      <c r="T42" s="3"/>
      <c r="U42" s="2"/>
      <c r="V42" s="2"/>
      <c r="W42" s="2"/>
      <c r="X42" s="2"/>
      <c r="Y42" s="2"/>
      <c r="Z42" s="4">
        <f t="shared" si="1"/>
        <v>0</v>
      </c>
      <c r="AA42" s="5">
        <f t="shared" si="7"/>
        <v>0</v>
      </c>
      <c r="AB42" s="4">
        <f t="shared" si="7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7"/>
        <v>0</v>
      </c>
      <c r="AB43" s="4">
        <f t="shared" si="7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7"/>
        <v>0</v>
      </c>
      <c r="AB44" s="4">
        <f t="shared" si="7"/>
        <v>0</v>
      </c>
      <c r="AC44" s="20"/>
      <c r="AD44" s="22">
        <f t="shared" si="3"/>
        <v>0</v>
      </c>
    </row>
    <row r="45" spans="1:30" ht="12.75">
      <c r="A45" s="16"/>
      <c r="B45" s="17"/>
      <c r="C45" s="17"/>
      <c r="D45" s="10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7"/>
        <v>0</v>
      </c>
      <c r="AB45" s="4">
        <f t="shared" si="7"/>
        <v>0</v>
      </c>
      <c r="AC45" s="20"/>
      <c r="AD45" s="22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t="shared" si="7"/>
        <v>0</v>
      </c>
      <c r="AB46" s="4">
        <f t="shared" si="7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 t="shared" si="7"/>
        <v>0</v>
      </c>
      <c r="AB47" s="4">
        <f t="shared" si="7"/>
        <v>0</v>
      </c>
      <c r="AC47" s="20"/>
      <c r="AD47" s="22">
        <f t="shared" si="3"/>
        <v>0</v>
      </c>
    </row>
    <row r="48" spans="1:30" ht="12.75">
      <c r="A48" s="16"/>
      <c r="B48" s="17"/>
      <c r="C48" s="10"/>
      <c r="D48" s="10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0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3"/>
        <v>0</v>
      </c>
    </row>
    <row r="52" spans="1:30" ht="12.75">
      <c r="A52" s="16"/>
      <c r="B52" s="17"/>
      <c r="C52" s="10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3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3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aca="true" t="shared" si="8" ref="S54:S105">M54+N54+O54+P54+Q54</f>
        <v>0</v>
      </c>
      <c r="T54" s="3"/>
      <c r="U54" s="2"/>
      <c r="V54" s="2"/>
      <c r="W54" s="2"/>
      <c r="X54" s="2"/>
      <c r="Y54" s="2"/>
      <c r="Z54" s="4">
        <f aca="true" t="shared" si="9" ref="Z54:Z105">T54+U54+V54+W54+X54</f>
        <v>0</v>
      </c>
      <c r="AA54" s="5">
        <f t="shared" si="7"/>
        <v>0</v>
      </c>
      <c r="AB54" s="4">
        <f t="shared" si="7"/>
        <v>0</v>
      </c>
      <c r="AC54" s="19"/>
      <c r="AD54" s="22">
        <f aca="true" t="shared" si="10" ref="AD54:AD105">(AB54/75)*100</f>
        <v>0</v>
      </c>
    </row>
    <row r="55" spans="1:30" ht="15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9"/>
        <v>0</v>
      </c>
      <c r="AA55" s="5">
        <f aca="true" t="shared" si="11" ref="AA55:AB73">K55+R55+Y55</f>
        <v>0</v>
      </c>
      <c r="AB55" s="4">
        <f t="shared" si="11"/>
        <v>0</v>
      </c>
      <c r="AC55" s="19"/>
      <c r="AD55" s="22">
        <f t="shared" si="10"/>
        <v>0</v>
      </c>
    </row>
    <row r="56" spans="1:30" ht="15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9"/>
        <v>0</v>
      </c>
      <c r="AA56" s="5">
        <f t="shared" si="11"/>
        <v>0</v>
      </c>
      <c r="AB56" s="4">
        <f t="shared" si="11"/>
        <v>0</v>
      </c>
      <c r="AC56" s="19"/>
      <c r="AD56" s="22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9"/>
        <v>0</v>
      </c>
      <c r="AA57" s="5">
        <f t="shared" si="11"/>
        <v>0</v>
      </c>
      <c r="AB57" s="4">
        <f t="shared" si="11"/>
        <v>0</v>
      </c>
      <c r="AC57" s="20"/>
      <c r="AD57" s="22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9"/>
        <v>0</v>
      </c>
      <c r="AA58" s="5">
        <f t="shared" si="11"/>
        <v>0</v>
      </c>
      <c r="AB58" s="4">
        <f t="shared" si="11"/>
        <v>0</v>
      </c>
      <c r="AC58" s="20"/>
      <c r="AD58" s="22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9"/>
        <v>0</v>
      </c>
      <c r="AA59" s="5">
        <f t="shared" si="11"/>
        <v>0</v>
      </c>
      <c r="AB59" s="4">
        <f t="shared" si="11"/>
        <v>0</v>
      </c>
      <c r="AC59" s="20"/>
      <c r="AD59" s="22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9"/>
        <v>0</v>
      </c>
      <c r="AA60" s="5">
        <f t="shared" si="11"/>
        <v>0</v>
      </c>
      <c r="AB60" s="4">
        <f t="shared" si="11"/>
        <v>0</v>
      </c>
      <c r="AC60" s="20"/>
      <c r="AD60" s="22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9"/>
        <v>0</v>
      </c>
      <c r="AA61" s="5">
        <f t="shared" si="11"/>
        <v>0</v>
      </c>
      <c r="AB61" s="4">
        <f t="shared" si="11"/>
        <v>0</v>
      </c>
      <c r="AC61" s="20"/>
      <c r="AD61" s="22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9"/>
        <v>0</v>
      </c>
      <c r="AA62" s="5">
        <f t="shared" si="11"/>
        <v>0</v>
      </c>
      <c r="AB62" s="4">
        <f t="shared" si="11"/>
        <v>0</v>
      </c>
      <c r="AC62" s="20"/>
      <c r="AD62" s="22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9"/>
        <v>0</v>
      </c>
      <c r="AA63" s="5">
        <f t="shared" si="11"/>
        <v>0</v>
      </c>
      <c r="AB63" s="4">
        <f t="shared" si="11"/>
        <v>0</v>
      </c>
      <c r="AC63" s="20"/>
      <c r="AD63" s="22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9"/>
        <v>0</v>
      </c>
      <c r="AA64" s="5">
        <f t="shared" si="11"/>
        <v>0</v>
      </c>
      <c r="AB64" s="4">
        <f t="shared" si="11"/>
        <v>0</v>
      </c>
      <c r="AC64" s="20"/>
      <c r="AD64" s="22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9"/>
        <v>0</v>
      </c>
      <c r="AA65" s="5">
        <f t="shared" si="11"/>
        <v>0</v>
      </c>
      <c r="AB65" s="4">
        <f t="shared" si="11"/>
        <v>0</v>
      </c>
      <c r="AC65" s="20"/>
      <c r="AD65" s="22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9"/>
        <v>0</v>
      </c>
      <c r="AA66" s="5">
        <f t="shared" si="11"/>
        <v>0</v>
      </c>
      <c r="AB66" s="4">
        <f t="shared" si="11"/>
        <v>0</v>
      </c>
      <c r="AC66" s="20"/>
      <c r="AD66" s="22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9"/>
        <v>0</v>
      </c>
      <c r="AA67" s="5">
        <f t="shared" si="11"/>
        <v>0</v>
      </c>
      <c r="AB67" s="4">
        <f t="shared" si="11"/>
        <v>0</v>
      </c>
      <c r="AC67" s="20"/>
      <c r="AD67" s="22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aca="true" t="shared" si="12" ref="L68:L105">F68+G68+H68+I68+J68</f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9"/>
        <v>0</v>
      </c>
      <c r="AA68" s="5">
        <f t="shared" si="11"/>
        <v>0</v>
      </c>
      <c r="AB68" s="4">
        <f t="shared" si="11"/>
        <v>0</v>
      </c>
      <c r="AC68" s="20"/>
      <c r="AD68" s="22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2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9"/>
        <v>0</v>
      </c>
      <c r="AA69" s="5">
        <f t="shared" si="11"/>
        <v>0</v>
      </c>
      <c r="AB69" s="4">
        <f t="shared" si="11"/>
        <v>0</v>
      </c>
      <c r="AC69" s="20"/>
      <c r="AD69" s="22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12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11"/>
        <v>0</v>
      </c>
      <c r="AB70" s="4">
        <f t="shared" si="11"/>
        <v>0</v>
      </c>
      <c r="AC70" s="20"/>
      <c r="AD70" s="22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2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2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2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2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2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12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aca="true" t="shared" si="13" ref="AA74:AB105">K74+R74+Y74</f>
        <v>0</v>
      </c>
      <c r="AB74" s="4">
        <f t="shared" si="13"/>
        <v>0</v>
      </c>
      <c r="AC74" s="20"/>
      <c r="AD74" s="22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12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3"/>
        <v>0</v>
      </c>
      <c r="AB75" s="4">
        <f t="shared" si="13"/>
        <v>0</v>
      </c>
      <c r="AC75" s="20"/>
      <c r="AD75" s="22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12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3"/>
        <v>0</v>
      </c>
      <c r="AB76" s="4">
        <f t="shared" si="13"/>
        <v>0</v>
      </c>
      <c r="AC76" s="20"/>
      <c r="AD76" s="22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12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3"/>
        <v>0</v>
      </c>
      <c r="AB77" s="4">
        <f t="shared" si="13"/>
        <v>0</v>
      </c>
      <c r="AC77" s="20"/>
      <c r="AD77" s="22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12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3"/>
        <v>0</v>
      </c>
      <c r="AB78" s="4">
        <f t="shared" si="13"/>
        <v>0</v>
      </c>
      <c r="AC78" s="20"/>
      <c r="AD78" s="22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12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3"/>
        <v>0</v>
      </c>
      <c r="AB79" s="4">
        <f t="shared" si="13"/>
        <v>0</v>
      </c>
      <c r="AC79" s="20"/>
      <c r="AD79" s="22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12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3"/>
        <v>0</v>
      </c>
      <c r="AB80" s="4">
        <f t="shared" si="13"/>
        <v>0</v>
      </c>
      <c r="AC80" s="20"/>
      <c r="AD80" s="22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12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3"/>
        <v>0</v>
      </c>
      <c r="AB81" s="4">
        <f t="shared" si="13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12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3"/>
        <v>0</v>
      </c>
      <c r="AB82" s="4">
        <f t="shared" si="13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2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3"/>
        <v>0</v>
      </c>
      <c r="AB83" s="4">
        <f t="shared" si="13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2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3"/>
        <v>0</v>
      </c>
      <c r="AB84" s="4">
        <f t="shared" si="13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2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3"/>
        <v>0</v>
      </c>
      <c r="AB85" s="4">
        <f t="shared" si="13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2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3"/>
        <v>0</v>
      </c>
      <c r="AB86" s="4">
        <f t="shared" si="13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2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3"/>
        <v>0</v>
      </c>
      <c r="AB87" s="4">
        <f t="shared" si="13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2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3"/>
        <v>0</v>
      </c>
      <c r="AB88" s="4">
        <f t="shared" si="13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2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3"/>
        <v>0</v>
      </c>
      <c r="AB89" s="4">
        <f t="shared" si="13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2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3"/>
        <v>0</v>
      </c>
      <c r="AB90" s="4">
        <f t="shared" si="13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2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3"/>
        <v>0</v>
      </c>
      <c r="AB91" s="4">
        <f t="shared" si="13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2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3"/>
        <v>0</v>
      </c>
      <c r="AB92" s="4">
        <f t="shared" si="13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2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3"/>
        <v>0</v>
      </c>
      <c r="AB93" s="4">
        <f t="shared" si="13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2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3"/>
        <v>0</v>
      </c>
      <c r="AB94" s="4">
        <f t="shared" si="13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2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3"/>
        <v>0</v>
      </c>
      <c r="AB95" s="4">
        <f t="shared" si="13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2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3"/>
        <v>0</v>
      </c>
      <c r="AB96" s="4">
        <f t="shared" si="13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2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3"/>
        <v>0</v>
      </c>
      <c r="AB97" s="4">
        <f t="shared" si="13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2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3"/>
        <v>0</v>
      </c>
      <c r="AB98" s="4">
        <f t="shared" si="13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2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3"/>
        <v>0</v>
      </c>
      <c r="AB99" s="4">
        <f t="shared" si="13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2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3"/>
        <v>0</v>
      </c>
      <c r="AB100" s="4">
        <f t="shared" si="13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2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3"/>
        <v>0</v>
      </c>
      <c r="AB101" s="4">
        <f t="shared" si="13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2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3"/>
        <v>0</v>
      </c>
      <c r="AB102" s="4">
        <f t="shared" si="13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2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3"/>
        <v>0</v>
      </c>
      <c r="AB103" s="4">
        <f t="shared" si="13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2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3"/>
        <v>0</v>
      </c>
      <c r="AB104" s="4">
        <f t="shared" si="13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2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3"/>
        <v>0</v>
      </c>
      <c r="AB105" s="4">
        <f t="shared" si="13"/>
        <v>0</v>
      </c>
      <c r="AC105" s="20"/>
      <c r="AD105" s="22">
        <f t="shared" si="10"/>
        <v>0</v>
      </c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>
      <c r="AD180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D19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9" ht="18">
      <c r="B1" s="43"/>
      <c r="C1" s="43" t="s">
        <v>317</v>
      </c>
      <c r="D1" s="6"/>
      <c r="E1" s="44"/>
      <c r="F1" s="44"/>
      <c r="G1" s="44"/>
      <c r="H1" s="44"/>
      <c r="I1" s="44"/>
    </row>
    <row r="2" ht="13.5" thickBot="1"/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11" t="s">
        <v>4</v>
      </c>
      <c r="F3" s="113" t="s">
        <v>5</v>
      </c>
      <c r="G3" s="134"/>
      <c r="H3" s="134"/>
      <c r="I3" s="134"/>
      <c r="J3" s="134"/>
      <c r="K3" s="134"/>
      <c r="L3" s="135"/>
      <c r="M3" s="113" t="s">
        <v>13</v>
      </c>
      <c r="N3" s="134"/>
      <c r="O3" s="134"/>
      <c r="P3" s="134"/>
      <c r="Q3" s="134"/>
      <c r="R3" s="134"/>
      <c r="S3" s="135"/>
      <c r="T3" s="113" t="s">
        <v>14</v>
      </c>
      <c r="U3" s="134"/>
      <c r="V3" s="134"/>
      <c r="W3" s="134"/>
      <c r="X3" s="134"/>
      <c r="Y3" s="134"/>
      <c r="Z3" s="135"/>
      <c r="AA3" s="126" t="s">
        <v>16</v>
      </c>
      <c r="AB3" s="136"/>
      <c r="AC3" s="128" t="s">
        <v>15</v>
      </c>
      <c r="AD3" s="130" t="s">
        <v>17</v>
      </c>
    </row>
    <row r="4" spans="1:30" ht="13.5" thickBot="1">
      <c r="A4" s="138"/>
      <c r="B4" s="139"/>
      <c r="C4" s="140"/>
      <c r="D4" s="140"/>
      <c r="E4" s="13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7"/>
      <c r="AD4" s="132"/>
    </row>
    <row r="5" spans="1:30" ht="12.75">
      <c r="A5" s="14" t="s">
        <v>91</v>
      </c>
      <c r="B5" s="15" t="s">
        <v>53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9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23</v>
      </c>
      <c r="S5" s="4">
        <f aca="true" t="shared" si="0" ref="S5:S68">M5+N5+O5+P5+Q5</f>
        <v>25</v>
      </c>
      <c r="T5" s="3">
        <v>3</v>
      </c>
      <c r="U5" s="2">
        <v>2</v>
      </c>
      <c r="V5" s="2">
        <v>5</v>
      </c>
      <c r="W5" s="2">
        <v>5</v>
      </c>
      <c r="X5" s="2">
        <v>3</v>
      </c>
      <c r="Y5" s="2">
        <v>95</v>
      </c>
      <c r="Z5" s="4">
        <f aca="true" t="shared" si="1" ref="Z5:Z68">T5+U5+V5+W5+X5</f>
        <v>18</v>
      </c>
      <c r="AA5" s="5">
        <f aca="true" t="shared" si="2" ref="AA5:AB45">K5+R5+Y5</f>
        <v>127</v>
      </c>
      <c r="AB5" s="4">
        <f t="shared" si="2"/>
        <v>68</v>
      </c>
      <c r="AC5" s="48">
        <v>1</v>
      </c>
      <c r="AD5" s="21">
        <f aca="true" t="shared" si="3" ref="AD5:AD24">(AB5/75)*100</f>
        <v>90.66666666666666</v>
      </c>
    </row>
    <row r="6" spans="1:30" ht="12.75">
      <c r="A6" s="16" t="s">
        <v>41</v>
      </c>
      <c r="B6" s="17" t="s">
        <v>42</v>
      </c>
      <c r="C6" s="39" t="s">
        <v>20</v>
      </c>
      <c r="D6" s="17" t="s">
        <v>43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14</v>
      </c>
      <c r="L6" s="4"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62</v>
      </c>
      <c r="S6" s="4">
        <f t="shared" si="0"/>
        <v>25</v>
      </c>
      <c r="T6" s="3">
        <v>5</v>
      </c>
      <c r="U6" s="2">
        <v>3</v>
      </c>
      <c r="V6" s="2">
        <v>1</v>
      </c>
      <c r="W6" s="2">
        <v>5</v>
      </c>
      <c r="X6" s="2">
        <v>3</v>
      </c>
      <c r="Y6" s="2">
        <v>120</v>
      </c>
      <c r="Z6" s="4">
        <f t="shared" si="1"/>
        <v>17</v>
      </c>
      <c r="AA6" s="5">
        <f t="shared" si="2"/>
        <v>196</v>
      </c>
      <c r="AB6" s="4">
        <f t="shared" si="2"/>
        <v>67</v>
      </c>
      <c r="AC6" s="48">
        <v>2</v>
      </c>
      <c r="AD6" s="21">
        <f t="shared" si="3"/>
        <v>89.33333333333333</v>
      </c>
    </row>
    <row r="7" spans="1:30" ht="12.7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18</v>
      </c>
      <c r="L7" s="4">
        <f aca="true" t="shared" si="4" ref="L7:L16">F7+G7+H7+I7+J7</f>
        <v>25</v>
      </c>
      <c r="M7" s="3">
        <v>4</v>
      </c>
      <c r="N7" s="2">
        <v>5</v>
      </c>
      <c r="O7" s="2">
        <v>5</v>
      </c>
      <c r="P7" s="2">
        <v>5</v>
      </c>
      <c r="Q7" s="2">
        <v>5</v>
      </c>
      <c r="R7" s="2">
        <v>55</v>
      </c>
      <c r="S7" s="4">
        <f t="shared" si="0"/>
        <v>24</v>
      </c>
      <c r="T7" s="3">
        <v>4</v>
      </c>
      <c r="U7" s="2">
        <v>2</v>
      </c>
      <c r="V7" s="2">
        <v>5</v>
      </c>
      <c r="W7" s="2">
        <v>1</v>
      </c>
      <c r="X7" s="2">
        <v>2</v>
      </c>
      <c r="Y7" s="2">
        <v>58</v>
      </c>
      <c r="Z7" s="4">
        <f t="shared" si="1"/>
        <v>14</v>
      </c>
      <c r="AA7" s="5">
        <f t="shared" si="2"/>
        <v>131</v>
      </c>
      <c r="AB7" s="4">
        <f t="shared" si="2"/>
        <v>63</v>
      </c>
      <c r="AC7" s="48">
        <v>3</v>
      </c>
      <c r="AD7" s="21">
        <f t="shared" si="3"/>
        <v>84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23</v>
      </c>
      <c r="L8" s="4">
        <f t="shared" si="4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34</v>
      </c>
      <c r="S8" s="4">
        <f t="shared" si="0"/>
        <v>25</v>
      </c>
      <c r="T8" s="3">
        <v>0</v>
      </c>
      <c r="U8" s="2">
        <v>2</v>
      </c>
      <c r="V8" s="2">
        <v>5</v>
      </c>
      <c r="W8" s="2">
        <v>2</v>
      </c>
      <c r="X8" s="2">
        <v>2</v>
      </c>
      <c r="Y8" s="2">
        <v>77</v>
      </c>
      <c r="Z8" s="4">
        <f t="shared" si="1"/>
        <v>11</v>
      </c>
      <c r="AA8" s="5">
        <f t="shared" si="2"/>
        <v>134</v>
      </c>
      <c r="AB8" s="4">
        <f t="shared" si="2"/>
        <v>61</v>
      </c>
      <c r="AC8" s="20">
        <v>4</v>
      </c>
      <c r="AD8" s="21">
        <f t="shared" si="3"/>
        <v>81.33333333333333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19</v>
      </c>
      <c r="L9" s="4">
        <f t="shared" si="4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41</v>
      </c>
      <c r="S9" s="4">
        <f t="shared" si="0"/>
        <v>25</v>
      </c>
      <c r="T9" s="3">
        <v>3</v>
      </c>
      <c r="U9" s="2">
        <v>2</v>
      </c>
      <c r="V9" s="2">
        <v>1</v>
      </c>
      <c r="W9" s="2">
        <v>0</v>
      </c>
      <c r="X9" s="2">
        <v>2</v>
      </c>
      <c r="Y9" s="2">
        <v>59</v>
      </c>
      <c r="Z9" s="4">
        <f t="shared" si="1"/>
        <v>8</v>
      </c>
      <c r="AA9" s="5">
        <f t="shared" si="2"/>
        <v>119</v>
      </c>
      <c r="AB9" s="4">
        <f t="shared" si="2"/>
        <v>58</v>
      </c>
      <c r="AC9" s="20">
        <v>5</v>
      </c>
      <c r="AD9" s="21">
        <f t="shared" si="3"/>
        <v>77.33333333333333</v>
      </c>
    </row>
    <row r="10" spans="1:30" ht="12.75">
      <c r="A10" s="16" t="s">
        <v>32</v>
      </c>
      <c r="B10" s="17" t="s">
        <v>90</v>
      </c>
      <c r="C10" s="27" t="s">
        <v>20</v>
      </c>
      <c r="D10" s="17" t="s">
        <v>34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4"/>
        <v>25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36</v>
      </c>
      <c r="S10" s="4">
        <f t="shared" si="0"/>
        <v>20</v>
      </c>
      <c r="T10" s="3">
        <v>0</v>
      </c>
      <c r="U10" s="2">
        <v>2</v>
      </c>
      <c r="V10" s="2">
        <v>2</v>
      </c>
      <c r="W10" s="2">
        <v>5</v>
      </c>
      <c r="X10" s="2">
        <v>2</v>
      </c>
      <c r="Y10" s="2">
        <v>111</v>
      </c>
      <c r="Z10" s="4">
        <f t="shared" si="1"/>
        <v>11</v>
      </c>
      <c r="AA10" s="5">
        <f t="shared" si="2"/>
        <v>153</v>
      </c>
      <c r="AB10" s="4">
        <f t="shared" si="2"/>
        <v>56</v>
      </c>
      <c r="AC10" s="20">
        <v>6</v>
      </c>
      <c r="AD10" s="21">
        <f t="shared" si="3"/>
        <v>74.66666666666667</v>
      </c>
    </row>
    <row r="11" spans="1:30" ht="12.75">
      <c r="A11" s="16" t="s">
        <v>82</v>
      </c>
      <c r="B11" s="17" t="s">
        <v>83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4"/>
        <v>25</v>
      </c>
      <c r="M11" s="3">
        <v>4</v>
      </c>
      <c r="N11" s="2">
        <v>5</v>
      </c>
      <c r="O11" s="2">
        <v>0</v>
      </c>
      <c r="P11" s="2">
        <v>5</v>
      </c>
      <c r="Q11" s="2">
        <v>5</v>
      </c>
      <c r="R11" s="2">
        <v>32</v>
      </c>
      <c r="S11" s="4">
        <f t="shared" si="0"/>
        <v>19</v>
      </c>
      <c r="T11" s="3">
        <v>2</v>
      </c>
      <c r="U11" s="2">
        <v>0</v>
      </c>
      <c r="V11" s="2">
        <v>0</v>
      </c>
      <c r="W11" s="2">
        <v>1</v>
      </c>
      <c r="X11" s="2">
        <v>2</v>
      </c>
      <c r="Y11" s="2">
        <v>96</v>
      </c>
      <c r="Z11" s="4">
        <f t="shared" si="1"/>
        <v>5</v>
      </c>
      <c r="AA11" s="5">
        <f t="shared" si="2"/>
        <v>158</v>
      </c>
      <c r="AB11" s="4">
        <f t="shared" si="2"/>
        <v>49</v>
      </c>
      <c r="AC11" s="20">
        <v>7</v>
      </c>
      <c r="AD11" s="21">
        <f t="shared" si="3"/>
        <v>65.33333333333333</v>
      </c>
    </row>
    <row r="12" spans="1:30" ht="12.75">
      <c r="A12" s="16" t="s">
        <v>103</v>
      </c>
      <c r="B12" s="17" t="s">
        <v>104</v>
      </c>
      <c r="C12" s="27" t="s">
        <v>20</v>
      </c>
      <c r="D12" s="17" t="s">
        <v>105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6</v>
      </c>
      <c r="L12" s="4">
        <f t="shared" si="4"/>
        <v>25</v>
      </c>
      <c r="M12" s="3">
        <v>4</v>
      </c>
      <c r="N12" s="2">
        <v>5</v>
      </c>
      <c r="O12" s="2">
        <v>1</v>
      </c>
      <c r="P12" s="2">
        <v>5</v>
      </c>
      <c r="Q12" s="2">
        <v>0</v>
      </c>
      <c r="R12" s="2">
        <v>35</v>
      </c>
      <c r="S12" s="4">
        <f t="shared" si="0"/>
        <v>15</v>
      </c>
      <c r="T12" s="3">
        <v>0</v>
      </c>
      <c r="U12" s="2">
        <v>2</v>
      </c>
      <c r="V12" s="2">
        <v>2</v>
      </c>
      <c r="W12" s="2">
        <v>1</v>
      </c>
      <c r="X12" s="2">
        <v>3</v>
      </c>
      <c r="Y12" s="2">
        <v>107</v>
      </c>
      <c r="Z12" s="4">
        <f t="shared" si="1"/>
        <v>8</v>
      </c>
      <c r="AA12" s="5">
        <f t="shared" si="2"/>
        <v>148</v>
      </c>
      <c r="AB12" s="4">
        <f t="shared" si="2"/>
        <v>48</v>
      </c>
      <c r="AC12" s="20">
        <v>8</v>
      </c>
      <c r="AD12" s="21">
        <f t="shared" si="3"/>
        <v>64</v>
      </c>
    </row>
    <row r="13" spans="1:30" ht="12.75">
      <c r="A13" s="16" t="s">
        <v>288</v>
      </c>
      <c r="B13" s="17" t="s">
        <v>224</v>
      </c>
      <c r="C13" s="27" t="s">
        <v>20</v>
      </c>
      <c r="D13" s="17" t="s">
        <v>284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16</v>
      </c>
      <c r="L13" s="4">
        <f t="shared" si="4"/>
        <v>25</v>
      </c>
      <c r="M13" s="3"/>
      <c r="N13" s="2">
        <v>3</v>
      </c>
      <c r="O13" s="2"/>
      <c r="P13" s="2">
        <v>3</v>
      </c>
      <c r="Q13" s="2">
        <v>0</v>
      </c>
      <c r="R13" s="2">
        <v>76</v>
      </c>
      <c r="S13" s="4">
        <f t="shared" si="0"/>
        <v>6</v>
      </c>
      <c r="T13" s="3">
        <v>1</v>
      </c>
      <c r="U13" s="2">
        <v>2</v>
      </c>
      <c r="V13" s="2">
        <v>1</v>
      </c>
      <c r="W13" s="2">
        <v>1</v>
      </c>
      <c r="X13" s="2">
        <v>2</v>
      </c>
      <c r="Y13" s="2">
        <v>103</v>
      </c>
      <c r="Z13" s="4">
        <f t="shared" si="1"/>
        <v>7</v>
      </c>
      <c r="AA13" s="5">
        <f t="shared" si="2"/>
        <v>195</v>
      </c>
      <c r="AB13" s="4">
        <f t="shared" si="2"/>
        <v>38</v>
      </c>
      <c r="AC13" s="20">
        <v>9</v>
      </c>
      <c r="AD13" s="21">
        <f t="shared" si="3"/>
        <v>50.66666666666667</v>
      </c>
    </row>
    <row r="14" spans="1:30" ht="12.75">
      <c r="A14" s="16" t="s">
        <v>289</v>
      </c>
      <c r="B14" s="17" t="s">
        <v>39</v>
      </c>
      <c r="C14" s="27" t="s">
        <v>20</v>
      </c>
      <c r="D14" s="17" t="s">
        <v>28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 t="shared" si="4"/>
        <v>25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218</v>
      </c>
      <c r="AB14" s="4">
        <f t="shared" si="2"/>
        <v>33</v>
      </c>
      <c r="AC14" s="20">
        <v>10</v>
      </c>
      <c r="AD14" s="21">
        <f t="shared" si="3"/>
        <v>44</v>
      </c>
    </row>
    <row r="15" spans="1:30" ht="12.75">
      <c r="A15" s="16" t="s">
        <v>290</v>
      </c>
      <c r="B15" s="17" t="s">
        <v>42</v>
      </c>
      <c r="C15" s="27" t="s">
        <v>20</v>
      </c>
      <c r="D15" s="17" t="s">
        <v>291</v>
      </c>
      <c r="E15" s="38" t="s">
        <v>22</v>
      </c>
      <c r="F15" s="3"/>
      <c r="G15" s="2"/>
      <c r="H15" s="2"/>
      <c r="I15" s="2"/>
      <c r="J15" s="2"/>
      <c r="K15" s="2">
        <v>30</v>
      </c>
      <c r="L15" s="4">
        <f t="shared" si="4"/>
        <v>0</v>
      </c>
      <c r="M15" s="3">
        <v>3</v>
      </c>
      <c r="N15" s="2">
        <v>4</v>
      </c>
      <c r="O15" s="2">
        <v>5</v>
      </c>
      <c r="P15" s="2">
        <v>5</v>
      </c>
      <c r="Q15" s="2">
        <v>5</v>
      </c>
      <c r="R15" s="2">
        <v>76</v>
      </c>
      <c r="S15" s="4">
        <f t="shared" si="0"/>
        <v>22</v>
      </c>
      <c r="T15" s="3">
        <v>3</v>
      </c>
      <c r="U15" s="2">
        <v>1</v>
      </c>
      <c r="V15" s="2">
        <v>2</v>
      </c>
      <c r="W15" s="2">
        <v>2</v>
      </c>
      <c r="X15" s="2">
        <v>0</v>
      </c>
      <c r="Y15" s="2">
        <v>96</v>
      </c>
      <c r="Z15" s="4">
        <f t="shared" si="1"/>
        <v>8</v>
      </c>
      <c r="AA15" s="5">
        <f t="shared" si="2"/>
        <v>202</v>
      </c>
      <c r="AB15" s="4">
        <f t="shared" si="2"/>
        <v>30</v>
      </c>
      <c r="AC15" s="20">
        <v>11</v>
      </c>
      <c r="AD15" s="21">
        <f t="shared" si="3"/>
        <v>40</v>
      </c>
    </row>
    <row r="16" spans="1:30" ht="12.75">
      <c r="A16" s="16" t="s">
        <v>292</v>
      </c>
      <c r="B16" s="17" t="s">
        <v>293</v>
      </c>
      <c r="C16" s="27" t="s">
        <v>20</v>
      </c>
      <c r="D16" s="17" t="s">
        <v>284</v>
      </c>
      <c r="E16" s="38" t="s">
        <v>22</v>
      </c>
      <c r="F16" s="3">
        <v>5</v>
      </c>
      <c r="G16" s="2">
        <v>5</v>
      </c>
      <c r="H16" s="2">
        <v>0</v>
      </c>
      <c r="I16" s="2">
        <v>5</v>
      </c>
      <c r="J16" s="2">
        <v>5</v>
      </c>
      <c r="K16" s="2">
        <v>27</v>
      </c>
      <c r="L16" s="4">
        <f t="shared" si="4"/>
        <v>20</v>
      </c>
      <c r="M16" s="3">
        <v>0</v>
      </c>
      <c r="N16" s="2">
        <v>0</v>
      </c>
      <c r="O16" s="2">
        <v>0</v>
      </c>
      <c r="P16" s="2">
        <v>3</v>
      </c>
      <c r="Q16" s="2">
        <v>0</v>
      </c>
      <c r="R16" s="2">
        <v>76</v>
      </c>
      <c r="S16" s="4">
        <f t="shared" si="0"/>
        <v>3</v>
      </c>
      <c r="T16" s="3">
        <v>1</v>
      </c>
      <c r="U16" s="2">
        <v>0</v>
      </c>
      <c r="V16" s="2"/>
      <c r="W16" s="2">
        <v>2</v>
      </c>
      <c r="X16" s="2">
        <v>2</v>
      </c>
      <c r="Y16" s="2">
        <v>98</v>
      </c>
      <c r="Z16" s="4">
        <f t="shared" si="1"/>
        <v>5</v>
      </c>
      <c r="AA16" s="5">
        <f t="shared" si="2"/>
        <v>201</v>
      </c>
      <c r="AB16" s="4">
        <f t="shared" si="2"/>
        <v>28</v>
      </c>
      <c r="AC16" s="20">
        <v>12</v>
      </c>
      <c r="AD16" s="21">
        <f t="shared" si="3"/>
        <v>37.333333333333336</v>
      </c>
    </row>
    <row r="17" spans="1:30" ht="12.75">
      <c r="A17" s="16" t="s">
        <v>294</v>
      </c>
      <c r="B17" s="17" t="s">
        <v>295</v>
      </c>
      <c r="C17" s="27" t="s">
        <v>20</v>
      </c>
      <c r="D17" s="17" t="s">
        <v>296</v>
      </c>
      <c r="E17" s="38" t="s">
        <v>22</v>
      </c>
      <c r="F17" s="3">
        <v>5</v>
      </c>
      <c r="G17" s="2">
        <v>5</v>
      </c>
      <c r="H17" s="2">
        <v>5</v>
      </c>
      <c r="I17" s="2"/>
      <c r="J17" s="2">
        <v>0</v>
      </c>
      <c r="K17" s="2">
        <v>30</v>
      </c>
      <c r="L17" s="4">
        <v>15</v>
      </c>
      <c r="M17" s="3">
        <v>0</v>
      </c>
      <c r="N17" s="2">
        <v>0</v>
      </c>
      <c r="O17" s="2">
        <v>3</v>
      </c>
      <c r="P17" s="2"/>
      <c r="Q17" s="2">
        <v>0</v>
      </c>
      <c r="R17" s="2">
        <v>76</v>
      </c>
      <c r="S17" s="4">
        <f t="shared" si="0"/>
        <v>3</v>
      </c>
      <c r="T17" s="3">
        <v>0</v>
      </c>
      <c r="U17" s="2">
        <v>2</v>
      </c>
      <c r="V17" s="2">
        <v>1</v>
      </c>
      <c r="W17" s="2">
        <v>4</v>
      </c>
      <c r="X17" s="2">
        <v>2</v>
      </c>
      <c r="Y17" s="2">
        <v>120</v>
      </c>
      <c r="Z17" s="4">
        <f t="shared" si="1"/>
        <v>9</v>
      </c>
      <c r="AA17" s="5">
        <f t="shared" si="2"/>
        <v>226</v>
      </c>
      <c r="AB17" s="4">
        <f t="shared" si="2"/>
        <v>27</v>
      </c>
      <c r="AC17" s="20">
        <v>13</v>
      </c>
      <c r="AD17" s="21">
        <f t="shared" si="3"/>
        <v>36</v>
      </c>
    </row>
    <row r="18" spans="1:30" ht="12.75">
      <c r="A18" s="16" t="s">
        <v>252</v>
      </c>
      <c r="B18" s="17" t="s">
        <v>60</v>
      </c>
      <c r="C18" s="27" t="s">
        <v>20</v>
      </c>
      <c r="D18" s="17" t="s">
        <v>278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19</v>
      </c>
      <c r="L18" s="4">
        <f aca="true" t="shared" si="5" ref="L18:L81">F18+G18+H18+I18+J18</f>
        <v>25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 t="shared" si="2"/>
        <v>219</v>
      </c>
      <c r="AB18" s="4">
        <f t="shared" si="2"/>
        <v>25</v>
      </c>
      <c r="AC18" s="20">
        <v>14</v>
      </c>
      <c r="AD18" s="21">
        <f t="shared" si="3"/>
        <v>33.33333333333333</v>
      </c>
    </row>
    <row r="19" spans="1:30" ht="12.75">
      <c r="A19" s="16" t="s">
        <v>251</v>
      </c>
      <c r="B19" s="17" t="s">
        <v>74</v>
      </c>
      <c r="C19" s="27" t="s">
        <v>20</v>
      </c>
      <c r="D19" s="17" t="s">
        <v>28</v>
      </c>
      <c r="E19" s="38" t="s">
        <v>22</v>
      </c>
      <c r="F19" s="3">
        <v>5</v>
      </c>
      <c r="G19" s="2">
        <v>5</v>
      </c>
      <c r="H19" s="2">
        <v>5</v>
      </c>
      <c r="I19" s="2">
        <v>5</v>
      </c>
      <c r="J19" s="2">
        <v>0</v>
      </c>
      <c r="K19" s="2">
        <v>28</v>
      </c>
      <c r="L19" s="4">
        <f t="shared" si="5"/>
        <v>20</v>
      </c>
      <c r="M19" s="3"/>
      <c r="N19" s="2">
        <v>4</v>
      </c>
      <c r="O19" s="2"/>
      <c r="P19" s="2"/>
      <c r="Q19" s="2"/>
      <c r="R19" s="2">
        <v>37</v>
      </c>
      <c r="S19" s="4">
        <f t="shared" si="0"/>
        <v>4</v>
      </c>
      <c r="T19" s="3"/>
      <c r="U19" s="2"/>
      <c r="V19" s="2"/>
      <c r="W19" s="2"/>
      <c r="X19" s="2"/>
      <c r="Y19" s="2">
        <v>120</v>
      </c>
      <c r="Z19" s="4">
        <f t="shared" si="1"/>
        <v>0</v>
      </c>
      <c r="AA19" s="5">
        <f t="shared" si="2"/>
        <v>185</v>
      </c>
      <c r="AB19" s="4">
        <f t="shared" si="2"/>
        <v>24</v>
      </c>
      <c r="AC19" s="20">
        <v>15</v>
      </c>
      <c r="AD19" s="21">
        <f t="shared" si="3"/>
        <v>32</v>
      </c>
    </row>
    <row r="20" spans="1:30" ht="12.75">
      <c r="A20" s="16" t="s">
        <v>297</v>
      </c>
      <c r="B20" s="17" t="s">
        <v>107</v>
      </c>
      <c r="C20" s="27" t="s">
        <v>20</v>
      </c>
      <c r="D20" s="17" t="s">
        <v>124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5"/>
        <v>5</v>
      </c>
      <c r="M20" s="3">
        <v>1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0"/>
        <v>1</v>
      </c>
      <c r="T20" s="3">
        <v>1</v>
      </c>
      <c r="U20" s="2">
        <v>0</v>
      </c>
      <c r="V20" s="2">
        <v>1</v>
      </c>
      <c r="W20" s="2">
        <v>1</v>
      </c>
      <c r="X20" s="2">
        <v>2</v>
      </c>
      <c r="Y20" s="2">
        <v>120</v>
      </c>
      <c r="Z20" s="4">
        <f t="shared" si="1"/>
        <v>5</v>
      </c>
      <c r="AA20" s="5">
        <f t="shared" si="2"/>
        <v>230</v>
      </c>
      <c r="AB20" s="4">
        <f t="shared" si="2"/>
        <v>11</v>
      </c>
      <c r="AC20" s="20">
        <v>16</v>
      </c>
      <c r="AD20" s="21">
        <f t="shared" si="3"/>
        <v>14.666666666666666</v>
      </c>
    </row>
    <row r="21" spans="1:30" ht="12.75">
      <c r="A21" s="16" t="s">
        <v>298</v>
      </c>
      <c r="B21" s="17" t="s">
        <v>24</v>
      </c>
      <c r="C21" s="27" t="s">
        <v>20</v>
      </c>
      <c r="D21" s="17" t="s">
        <v>28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>
        <v>0</v>
      </c>
      <c r="K21" s="2">
        <v>30</v>
      </c>
      <c r="L21" s="4">
        <f t="shared" si="5"/>
        <v>10</v>
      </c>
      <c r="M21" s="3"/>
      <c r="N21" s="2"/>
      <c r="O21" s="2"/>
      <c r="P21" s="2"/>
      <c r="Q21" s="2"/>
      <c r="R21" s="2">
        <v>80</v>
      </c>
      <c r="S21" s="4">
        <f t="shared" si="0"/>
        <v>0</v>
      </c>
      <c r="T21" s="3"/>
      <c r="U21" s="2">
        <v>0</v>
      </c>
      <c r="V21" s="2"/>
      <c r="W21" s="2"/>
      <c r="X21" s="2">
        <v>0</v>
      </c>
      <c r="Y21" s="2">
        <v>120</v>
      </c>
      <c r="Z21" s="4">
        <f t="shared" si="1"/>
        <v>0</v>
      </c>
      <c r="AA21" s="5">
        <f t="shared" si="2"/>
        <v>230</v>
      </c>
      <c r="AB21" s="4">
        <f t="shared" si="2"/>
        <v>10</v>
      </c>
      <c r="AC21" s="20">
        <v>17</v>
      </c>
      <c r="AD21" s="21">
        <f t="shared" si="3"/>
        <v>13.333333333333334</v>
      </c>
    </row>
    <row r="22" spans="1:30" ht="12.75">
      <c r="A22" s="16" t="s">
        <v>299</v>
      </c>
      <c r="B22" s="17" t="s">
        <v>90</v>
      </c>
      <c r="C22" s="27" t="s">
        <v>20</v>
      </c>
      <c r="D22" s="17" t="s">
        <v>300</v>
      </c>
      <c r="E22" s="38" t="s">
        <v>22</v>
      </c>
      <c r="F22" s="3">
        <v>0</v>
      </c>
      <c r="G22" s="2">
        <v>0</v>
      </c>
      <c r="H22" s="2">
        <v>5</v>
      </c>
      <c r="I22" s="2">
        <v>0</v>
      </c>
      <c r="J22" s="2">
        <v>0</v>
      </c>
      <c r="K22" s="2">
        <v>29</v>
      </c>
      <c r="L22" s="4">
        <f t="shared" si="5"/>
        <v>5</v>
      </c>
      <c r="M22" s="3">
        <v>0</v>
      </c>
      <c r="N22" s="2"/>
      <c r="O22" s="2"/>
      <c r="P22" s="2"/>
      <c r="Q22" s="2"/>
      <c r="R22" s="2">
        <v>80</v>
      </c>
      <c r="S22" s="4">
        <f t="shared" si="0"/>
        <v>0</v>
      </c>
      <c r="T22" s="3"/>
      <c r="U22" s="2"/>
      <c r="V22" s="2"/>
      <c r="W22" s="2"/>
      <c r="X22" s="2"/>
      <c r="Y22" s="2">
        <v>120</v>
      </c>
      <c r="Z22" s="4">
        <f t="shared" si="1"/>
        <v>0</v>
      </c>
      <c r="AA22" s="5">
        <f t="shared" si="2"/>
        <v>229</v>
      </c>
      <c r="AB22" s="4">
        <f t="shared" si="2"/>
        <v>5</v>
      </c>
      <c r="AC22" s="20">
        <v>18</v>
      </c>
      <c r="AD22" s="21">
        <f t="shared" si="3"/>
        <v>6.666666666666667</v>
      </c>
    </row>
    <row r="23" spans="1:30" ht="12.75">
      <c r="A23" s="16" t="s">
        <v>301</v>
      </c>
      <c r="B23" s="17" t="s">
        <v>117</v>
      </c>
      <c r="C23" s="27" t="s">
        <v>20</v>
      </c>
      <c r="D23" s="17" t="s">
        <v>296</v>
      </c>
      <c r="E23" s="38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30</v>
      </c>
      <c r="L23" s="4">
        <f t="shared" si="5"/>
        <v>0</v>
      </c>
      <c r="M23" s="3">
        <v>0</v>
      </c>
      <c r="N23" s="2"/>
      <c r="O23" s="2"/>
      <c r="P23" s="2">
        <v>0</v>
      </c>
      <c r="Q23" s="2">
        <v>0</v>
      </c>
      <c r="R23" s="2">
        <v>80</v>
      </c>
      <c r="S23" s="4">
        <f t="shared" si="0"/>
        <v>0</v>
      </c>
      <c r="T23" s="3">
        <v>1</v>
      </c>
      <c r="U23" s="2">
        <v>0</v>
      </c>
      <c r="V23" s="2"/>
      <c r="W23" s="2">
        <v>0</v>
      </c>
      <c r="X23" s="2">
        <v>0</v>
      </c>
      <c r="Y23" s="2">
        <v>66</v>
      </c>
      <c r="Z23" s="4">
        <f t="shared" si="1"/>
        <v>1</v>
      </c>
      <c r="AA23" s="5">
        <f t="shared" si="2"/>
        <v>176</v>
      </c>
      <c r="AB23" s="4">
        <f t="shared" si="2"/>
        <v>1</v>
      </c>
      <c r="AC23" s="20">
        <v>19</v>
      </c>
      <c r="AD23" s="21">
        <f t="shared" si="3"/>
        <v>1.3333333333333335</v>
      </c>
    </row>
    <row r="24" spans="1:30" ht="12.75">
      <c r="A24" s="16" t="s">
        <v>302</v>
      </c>
      <c r="B24" s="17" t="s">
        <v>303</v>
      </c>
      <c r="C24" s="27" t="s">
        <v>20</v>
      </c>
      <c r="D24" s="17" t="s">
        <v>278</v>
      </c>
      <c r="E24" s="38" t="s">
        <v>22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30</v>
      </c>
      <c r="L24" s="4">
        <f t="shared" si="5"/>
        <v>0</v>
      </c>
      <c r="M24" s="3">
        <v>0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0"/>
        <v>0</v>
      </c>
      <c r="T24" s="3"/>
      <c r="U24" s="2"/>
      <c r="V24" s="2"/>
      <c r="W24" s="2"/>
      <c r="X24" s="2"/>
      <c r="Y24" s="2">
        <v>120</v>
      </c>
      <c r="Z24" s="4">
        <f t="shared" si="1"/>
        <v>0</v>
      </c>
      <c r="AA24" s="5">
        <f t="shared" si="2"/>
        <v>230</v>
      </c>
      <c r="AB24" s="4">
        <f t="shared" si="2"/>
        <v>0</v>
      </c>
      <c r="AC24" s="20">
        <v>20</v>
      </c>
      <c r="AD24" s="21">
        <f t="shared" si="3"/>
        <v>0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48"/>
      <c r="AD25" s="21"/>
    </row>
    <row r="26" spans="1:30" ht="12.75">
      <c r="A26" s="16" t="s">
        <v>228</v>
      </c>
      <c r="B26" s="17" t="s">
        <v>229</v>
      </c>
      <c r="C26" s="27" t="s">
        <v>20</v>
      </c>
      <c r="D26" s="17" t="s">
        <v>230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11</v>
      </c>
      <c r="L26" s="4">
        <f t="shared" si="5"/>
        <v>25</v>
      </c>
      <c r="M26" s="3">
        <v>5</v>
      </c>
      <c r="N26" s="2">
        <v>5</v>
      </c>
      <c r="O26" s="2">
        <v>5</v>
      </c>
      <c r="P26" s="2">
        <v>5</v>
      </c>
      <c r="Q26" s="2">
        <v>5</v>
      </c>
      <c r="R26" s="2">
        <v>54</v>
      </c>
      <c r="S26" s="4">
        <f t="shared" si="0"/>
        <v>25</v>
      </c>
      <c r="T26" s="3">
        <v>1</v>
      </c>
      <c r="U26" s="2">
        <v>2</v>
      </c>
      <c r="V26" s="2">
        <v>4</v>
      </c>
      <c r="W26" s="2">
        <v>5</v>
      </c>
      <c r="X26" s="2">
        <v>3</v>
      </c>
      <c r="Y26" s="2">
        <v>114</v>
      </c>
      <c r="Z26" s="4">
        <f t="shared" si="1"/>
        <v>15</v>
      </c>
      <c r="AA26" s="5">
        <f t="shared" si="2"/>
        <v>179</v>
      </c>
      <c r="AB26" s="4">
        <f t="shared" si="2"/>
        <v>65</v>
      </c>
      <c r="AC26" s="48">
        <v>1</v>
      </c>
      <c r="AD26" s="21">
        <f aca="true" t="shared" si="6" ref="AD26:AD89">(AB26/75)*100</f>
        <v>86.66666666666667</v>
      </c>
    </row>
    <row r="27" spans="1:30" ht="12.75">
      <c r="A27" s="16" t="s">
        <v>263</v>
      </c>
      <c r="B27" s="17" t="s">
        <v>304</v>
      </c>
      <c r="C27" s="27" t="s">
        <v>20</v>
      </c>
      <c r="D27" s="17" t="s">
        <v>227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4</v>
      </c>
      <c r="L27" s="4">
        <f t="shared" si="5"/>
        <v>25</v>
      </c>
      <c r="M27" s="3">
        <v>5</v>
      </c>
      <c r="N27" s="2">
        <v>5</v>
      </c>
      <c r="O27" s="2">
        <v>5</v>
      </c>
      <c r="P27" s="2">
        <v>5</v>
      </c>
      <c r="Q27" s="2">
        <v>5</v>
      </c>
      <c r="R27" s="2">
        <v>54</v>
      </c>
      <c r="S27" s="4">
        <f t="shared" si="0"/>
        <v>25</v>
      </c>
      <c r="T27" s="3">
        <v>5</v>
      </c>
      <c r="U27" s="2">
        <v>2</v>
      </c>
      <c r="V27" s="2">
        <v>2</v>
      </c>
      <c r="W27" s="2">
        <v>5</v>
      </c>
      <c r="X27" s="2">
        <v>0</v>
      </c>
      <c r="Y27" s="2">
        <v>84</v>
      </c>
      <c r="Z27" s="4">
        <f t="shared" si="1"/>
        <v>14</v>
      </c>
      <c r="AA27" s="5">
        <f t="shared" si="2"/>
        <v>142</v>
      </c>
      <c r="AB27" s="4">
        <f t="shared" si="2"/>
        <v>64</v>
      </c>
      <c r="AC27" s="48">
        <v>2</v>
      </c>
      <c r="AD27" s="21">
        <f t="shared" si="6"/>
        <v>85.33333333333334</v>
      </c>
    </row>
    <row r="28" spans="1:30" ht="12.75">
      <c r="A28" s="16" t="s">
        <v>305</v>
      </c>
      <c r="B28" s="17" t="s">
        <v>237</v>
      </c>
      <c r="C28" s="27" t="s">
        <v>20</v>
      </c>
      <c r="D28" s="17" t="s">
        <v>306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20</v>
      </c>
      <c r="L28" s="4">
        <f t="shared" si="5"/>
        <v>25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47</v>
      </c>
      <c r="S28" s="4">
        <f t="shared" si="0"/>
        <v>25</v>
      </c>
      <c r="T28" s="3">
        <v>3</v>
      </c>
      <c r="U28" s="2">
        <v>2</v>
      </c>
      <c r="V28" s="2">
        <v>2</v>
      </c>
      <c r="W28" s="2">
        <v>5</v>
      </c>
      <c r="X28" s="2">
        <v>2</v>
      </c>
      <c r="Y28" s="2">
        <v>120</v>
      </c>
      <c r="Z28" s="4">
        <f t="shared" si="1"/>
        <v>14</v>
      </c>
      <c r="AA28" s="5">
        <f t="shared" si="2"/>
        <v>187</v>
      </c>
      <c r="AB28" s="4">
        <f t="shared" si="2"/>
        <v>64</v>
      </c>
      <c r="AC28" s="48">
        <v>3</v>
      </c>
      <c r="AD28" s="21">
        <f t="shared" si="6"/>
        <v>85.33333333333334</v>
      </c>
    </row>
    <row r="29" spans="1:30" ht="12.75">
      <c r="A29" s="16" t="s">
        <v>259</v>
      </c>
      <c r="B29" s="17" t="s">
        <v>260</v>
      </c>
      <c r="C29" s="27" t="s">
        <v>20</v>
      </c>
      <c r="D29" s="17" t="s">
        <v>261</v>
      </c>
      <c r="E29" s="38" t="s">
        <v>71</v>
      </c>
      <c r="F29" s="3">
        <v>5</v>
      </c>
      <c r="G29" s="2">
        <v>5</v>
      </c>
      <c r="H29" s="2">
        <v>5</v>
      </c>
      <c r="I29" s="2">
        <v>5</v>
      </c>
      <c r="J29" s="2">
        <v>5</v>
      </c>
      <c r="K29" s="2">
        <v>11</v>
      </c>
      <c r="L29" s="4">
        <f t="shared" si="5"/>
        <v>25</v>
      </c>
      <c r="M29" s="3">
        <v>5</v>
      </c>
      <c r="N29" s="2">
        <v>4</v>
      </c>
      <c r="O29" s="2">
        <v>5</v>
      </c>
      <c r="P29" s="2">
        <v>5</v>
      </c>
      <c r="Q29" s="2">
        <v>5</v>
      </c>
      <c r="R29" s="2">
        <v>41</v>
      </c>
      <c r="S29" s="4">
        <f t="shared" si="0"/>
        <v>24</v>
      </c>
      <c r="T29" s="3">
        <v>3</v>
      </c>
      <c r="U29" s="2">
        <v>2</v>
      </c>
      <c r="V29" s="2">
        <v>2</v>
      </c>
      <c r="W29" s="2">
        <v>4</v>
      </c>
      <c r="X29" s="2">
        <v>2</v>
      </c>
      <c r="Y29" s="2">
        <v>93</v>
      </c>
      <c r="Z29" s="4">
        <f t="shared" si="1"/>
        <v>13</v>
      </c>
      <c r="AA29" s="5">
        <f t="shared" si="2"/>
        <v>145</v>
      </c>
      <c r="AB29" s="4">
        <f t="shared" si="2"/>
        <v>62</v>
      </c>
      <c r="AC29" s="20">
        <v>4</v>
      </c>
      <c r="AD29" s="21">
        <f t="shared" si="6"/>
        <v>82.66666666666667</v>
      </c>
    </row>
    <row r="30" spans="1:30" ht="12.75">
      <c r="A30" s="16" t="s">
        <v>68</v>
      </c>
      <c r="B30" s="17" t="s">
        <v>69</v>
      </c>
      <c r="C30" s="27" t="s">
        <v>20</v>
      </c>
      <c r="D30" s="17" t="s">
        <v>70</v>
      </c>
      <c r="E30" s="38" t="s">
        <v>71</v>
      </c>
      <c r="F30" s="3">
        <v>5</v>
      </c>
      <c r="G30" s="2">
        <v>5</v>
      </c>
      <c r="H30" s="2">
        <v>5</v>
      </c>
      <c r="I30" s="2">
        <v>5</v>
      </c>
      <c r="J30" s="2">
        <v>5</v>
      </c>
      <c r="K30" s="2">
        <v>11</v>
      </c>
      <c r="L30" s="4">
        <f t="shared" si="5"/>
        <v>25</v>
      </c>
      <c r="M30" s="3">
        <v>5</v>
      </c>
      <c r="N30" s="2">
        <v>5</v>
      </c>
      <c r="O30" s="2">
        <v>3</v>
      </c>
      <c r="P30" s="2">
        <v>5</v>
      </c>
      <c r="Q30" s="2">
        <v>5</v>
      </c>
      <c r="R30" s="2">
        <v>64</v>
      </c>
      <c r="S30" s="4">
        <f t="shared" si="0"/>
        <v>23</v>
      </c>
      <c r="T30" s="3">
        <v>5</v>
      </c>
      <c r="U30" s="2">
        <v>3</v>
      </c>
      <c r="V30" s="2">
        <v>2</v>
      </c>
      <c r="W30" s="2">
        <v>1</v>
      </c>
      <c r="X30" s="2">
        <v>2</v>
      </c>
      <c r="Y30" s="2">
        <v>104</v>
      </c>
      <c r="Z30" s="4">
        <f t="shared" si="1"/>
        <v>13</v>
      </c>
      <c r="AA30" s="5">
        <f t="shared" si="2"/>
        <v>179</v>
      </c>
      <c r="AB30" s="4">
        <f t="shared" si="2"/>
        <v>61</v>
      </c>
      <c r="AC30" s="20">
        <v>5</v>
      </c>
      <c r="AD30" s="21">
        <f t="shared" si="6"/>
        <v>81.33333333333333</v>
      </c>
    </row>
    <row r="31" spans="1:30" ht="12.75">
      <c r="A31" s="16" t="s">
        <v>267</v>
      </c>
      <c r="B31" s="17" t="s">
        <v>177</v>
      </c>
      <c r="C31" s="27" t="s">
        <v>20</v>
      </c>
      <c r="D31" s="17" t="s">
        <v>261</v>
      </c>
      <c r="E31" s="38" t="s">
        <v>71</v>
      </c>
      <c r="F31" s="3">
        <v>5</v>
      </c>
      <c r="G31" s="2">
        <v>5</v>
      </c>
      <c r="H31" s="2">
        <v>5</v>
      </c>
      <c r="I31" s="2">
        <v>5</v>
      </c>
      <c r="J31" s="2">
        <v>5</v>
      </c>
      <c r="K31" s="2">
        <v>14</v>
      </c>
      <c r="L31" s="4">
        <f t="shared" si="5"/>
        <v>25</v>
      </c>
      <c r="M31" s="3">
        <v>5</v>
      </c>
      <c r="N31" s="2">
        <v>5</v>
      </c>
      <c r="O31" s="2">
        <v>5</v>
      </c>
      <c r="P31" s="2">
        <v>5</v>
      </c>
      <c r="Q31" s="2">
        <v>5</v>
      </c>
      <c r="R31" s="2">
        <v>41</v>
      </c>
      <c r="S31" s="4">
        <f t="shared" si="0"/>
        <v>25</v>
      </c>
      <c r="T31" s="3">
        <v>1</v>
      </c>
      <c r="U31" s="2">
        <v>2</v>
      </c>
      <c r="V31" s="2">
        <v>1</v>
      </c>
      <c r="W31" s="2">
        <v>1</v>
      </c>
      <c r="X31" s="2">
        <v>1</v>
      </c>
      <c r="Y31" s="2">
        <v>94</v>
      </c>
      <c r="Z31" s="4">
        <f t="shared" si="1"/>
        <v>6</v>
      </c>
      <c r="AA31" s="5">
        <f t="shared" si="2"/>
        <v>149</v>
      </c>
      <c r="AB31" s="4">
        <f t="shared" si="2"/>
        <v>56</v>
      </c>
      <c r="AC31" s="20">
        <v>6</v>
      </c>
      <c r="AD31" s="21">
        <f t="shared" si="6"/>
        <v>74.66666666666667</v>
      </c>
    </row>
    <row r="32" spans="1:30" ht="12.75">
      <c r="A32" s="16" t="s">
        <v>319</v>
      </c>
      <c r="B32" s="17" t="s">
        <v>232</v>
      </c>
      <c r="C32" s="27" t="s">
        <v>20</v>
      </c>
      <c r="D32" s="17" t="s">
        <v>217</v>
      </c>
      <c r="E32" s="38" t="s">
        <v>71</v>
      </c>
      <c r="F32" s="3">
        <v>5</v>
      </c>
      <c r="G32" s="2">
        <v>5</v>
      </c>
      <c r="H32" s="2">
        <v>5</v>
      </c>
      <c r="I32" s="2">
        <v>5</v>
      </c>
      <c r="J32" s="2">
        <v>5</v>
      </c>
      <c r="K32" s="2">
        <v>14</v>
      </c>
      <c r="L32" s="4">
        <f t="shared" si="5"/>
        <v>25</v>
      </c>
      <c r="M32" s="3">
        <v>1</v>
      </c>
      <c r="N32" s="2">
        <v>3</v>
      </c>
      <c r="O32" s="2">
        <v>3</v>
      </c>
      <c r="P32" s="2">
        <v>0</v>
      </c>
      <c r="Q32" s="2">
        <v>3</v>
      </c>
      <c r="R32" s="2">
        <v>63</v>
      </c>
      <c r="S32" s="4">
        <f t="shared" si="0"/>
        <v>10</v>
      </c>
      <c r="T32" s="3">
        <v>1</v>
      </c>
      <c r="U32" s="2">
        <v>2</v>
      </c>
      <c r="V32" s="2">
        <v>0</v>
      </c>
      <c r="W32" s="2">
        <v>0</v>
      </c>
      <c r="X32" s="2">
        <v>2</v>
      </c>
      <c r="Y32" s="2">
        <v>87</v>
      </c>
      <c r="Z32" s="4">
        <f t="shared" si="1"/>
        <v>5</v>
      </c>
      <c r="AA32" s="5">
        <f t="shared" si="2"/>
        <v>164</v>
      </c>
      <c r="AB32" s="4">
        <f t="shared" si="2"/>
        <v>40</v>
      </c>
      <c r="AC32" s="20">
        <v>7</v>
      </c>
      <c r="AD32" s="21">
        <f t="shared" si="6"/>
        <v>53.333333333333336</v>
      </c>
    </row>
    <row r="33" spans="1:30" ht="12.75">
      <c r="A33" s="16" t="s">
        <v>307</v>
      </c>
      <c r="B33" s="17" t="s">
        <v>237</v>
      </c>
      <c r="C33" s="27" t="s">
        <v>20</v>
      </c>
      <c r="D33" s="17" t="s">
        <v>217</v>
      </c>
      <c r="E33" s="38" t="s">
        <v>71</v>
      </c>
      <c r="F33" s="3">
        <v>5</v>
      </c>
      <c r="G33" s="2">
        <v>5</v>
      </c>
      <c r="H33" s="2">
        <v>5</v>
      </c>
      <c r="I33" s="2">
        <v>5</v>
      </c>
      <c r="J33" s="2">
        <v>5</v>
      </c>
      <c r="K33" s="2">
        <v>22</v>
      </c>
      <c r="L33" s="4">
        <f t="shared" si="5"/>
        <v>25</v>
      </c>
      <c r="M33" s="3">
        <v>0</v>
      </c>
      <c r="N33" s="2">
        <v>5</v>
      </c>
      <c r="O33" s="2">
        <v>0</v>
      </c>
      <c r="P33" s="2">
        <v>0</v>
      </c>
      <c r="Q33" s="2">
        <v>0</v>
      </c>
      <c r="R33" s="2">
        <v>77</v>
      </c>
      <c r="S33" s="4">
        <f t="shared" si="0"/>
        <v>5</v>
      </c>
      <c r="T33" s="3">
        <v>1</v>
      </c>
      <c r="U33" s="2">
        <v>0</v>
      </c>
      <c r="V33" s="2">
        <v>0</v>
      </c>
      <c r="W33" s="2">
        <v>1</v>
      </c>
      <c r="X33" s="2">
        <v>2</v>
      </c>
      <c r="Y33" s="2">
        <v>115</v>
      </c>
      <c r="Z33" s="4">
        <f t="shared" si="1"/>
        <v>4</v>
      </c>
      <c r="AA33" s="5">
        <f t="shared" si="2"/>
        <v>214</v>
      </c>
      <c r="AB33" s="4">
        <f t="shared" si="2"/>
        <v>34</v>
      </c>
      <c r="AC33" s="20">
        <v>8</v>
      </c>
      <c r="AD33" s="21">
        <f t="shared" si="6"/>
        <v>45.33333333333333</v>
      </c>
    </row>
    <row r="34" spans="1:30" ht="12.75">
      <c r="A34" s="16" t="s">
        <v>308</v>
      </c>
      <c r="B34" s="17" t="s">
        <v>76</v>
      </c>
      <c r="C34" s="27" t="s">
        <v>20</v>
      </c>
      <c r="D34" s="17" t="s">
        <v>291</v>
      </c>
      <c r="E34" s="38" t="s">
        <v>71</v>
      </c>
      <c r="F34" s="3">
        <v>5</v>
      </c>
      <c r="G34" s="2">
        <v>5</v>
      </c>
      <c r="H34" s="2">
        <v>5</v>
      </c>
      <c r="I34" s="2">
        <v>5</v>
      </c>
      <c r="J34" s="2">
        <v>0</v>
      </c>
      <c r="K34" s="2">
        <v>28</v>
      </c>
      <c r="L34" s="4">
        <f t="shared" si="5"/>
        <v>20</v>
      </c>
      <c r="M34" s="3">
        <v>2</v>
      </c>
      <c r="N34" s="2">
        <v>2</v>
      </c>
      <c r="O34" s="2">
        <v>0</v>
      </c>
      <c r="P34" s="2">
        <v>0</v>
      </c>
      <c r="Q34" s="2">
        <v>0</v>
      </c>
      <c r="R34" s="2">
        <v>68</v>
      </c>
      <c r="S34" s="4">
        <f t="shared" si="0"/>
        <v>4</v>
      </c>
      <c r="T34" s="3">
        <v>0</v>
      </c>
      <c r="U34" s="2">
        <v>2</v>
      </c>
      <c r="V34" s="2">
        <v>0</v>
      </c>
      <c r="W34" s="2">
        <v>3</v>
      </c>
      <c r="X34" s="2">
        <v>0</v>
      </c>
      <c r="Y34" s="2">
        <v>79</v>
      </c>
      <c r="Z34" s="4">
        <f t="shared" si="1"/>
        <v>5</v>
      </c>
      <c r="AA34" s="5">
        <f t="shared" si="2"/>
        <v>175</v>
      </c>
      <c r="AB34" s="4">
        <f t="shared" si="2"/>
        <v>29</v>
      </c>
      <c r="AC34" s="20">
        <v>9</v>
      </c>
      <c r="AD34" s="21">
        <f t="shared" si="6"/>
        <v>38.666666666666664</v>
      </c>
    </row>
    <row r="35" spans="1:30" ht="12.75">
      <c r="A35" s="16" t="s">
        <v>309</v>
      </c>
      <c r="B35" s="17" t="s">
        <v>232</v>
      </c>
      <c r="C35" s="27" t="s">
        <v>20</v>
      </c>
      <c r="D35" s="17" t="s">
        <v>219</v>
      </c>
      <c r="E35" s="38" t="s">
        <v>71</v>
      </c>
      <c r="F35" s="3">
        <v>5</v>
      </c>
      <c r="G35" s="2">
        <v>0</v>
      </c>
      <c r="H35" s="2">
        <v>5</v>
      </c>
      <c r="I35" s="2">
        <v>5</v>
      </c>
      <c r="J35" s="2">
        <v>0</v>
      </c>
      <c r="K35" s="2">
        <v>30</v>
      </c>
      <c r="L35" s="4">
        <f t="shared" si="5"/>
        <v>15</v>
      </c>
      <c r="M35" s="3">
        <v>2</v>
      </c>
      <c r="N35" s="2">
        <v>3</v>
      </c>
      <c r="O35" s="2">
        <v>3</v>
      </c>
      <c r="P35" s="2">
        <v>1</v>
      </c>
      <c r="Q35" s="2">
        <v>3</v>
      </c>
      <c r="R35" s="2">
        <v>33</v>
      </c>
      <c r="S35" s="4">
        <f t="shared" si="0"/>
        <v>12</v>
      </c>
      <c r="T35" s="3">
        <v>0</v>
      </c>
      <c r="U35" s="2"/>
      <c r="V35" s="2">
        <v>1</v>
      </c>
      <c r="W35" s="2"/>
      <c r="X35" s="2"/>
      <c r="Y35" s="2">
        <v>69</v>
      </c>
      <c r="Z35" s="4">
        <f t="shared" si="1"/>
        <v>1</v>
      </c>
      <c r="AA35" s="5">
        <f t="shared" si="2"/>
        <v>132</v>
      </c>
      <c r="AB35" s="4">
        <f t="shared" si="2"/>
        <v>28</v>
      </c>
      <c r="AC35" s="20">
        <v>10</v>
      </c>
      <c r="AD35" s="21">
        <f t="shared" si="6"/>
        <v>37.333333333333336</v>
      </c>
    </row>
    <row r="36" spans="1:30" ht="12.75">
      <c r="A36" s="16" t="s">
        <v>282</v>
      </c>
      <c r="B36" s="17" t="s">
        <v>283</v>
      </c>
      <c r="C36" s="27" t="s">
        <v>20</v>
      </c>
      <c r="D36" s="17" t="s">
        <v>284</v>
      </c>
      <c r="E36" s="38" t="s">
        <v>71</v>
      </c>
      <c r="F36" s="3">
        <v>5</v>
      </c>
      <c r="G36" s="2">
        <v>5</v>
      </c>
      <c r="H36" s="2">
        <v>5</v>
      </c>
      <c r="I36" s="2">
        <v>5</v>
      </c>
      <c r="J36" s="2">
        <v>5</v>
      </c>
      <c r="K36" s="2">
        <v>30</v>
      </c>
      <c r="L36" s="4">
        <f t="shared" si="5"/>
        <v>25</v>
      </c>
      <c r="M36" s="3">
        <v>0</v>
      </c>
      <c r="N36" s="2">
        <v>0</v>
      </c>
      <c r="O36" s="2">
        <v>0</v>
      </c>
      <c r="P36" s="2">
        <v>0</v>
      </c>
      <c r="Q36" s="2">
        <v>0</v>
      </c>
      <c r="R36" s="2">
        <v>80</v>
      </c>
      <c r="S36" s="4">
        <f t="shared" si="0"/>
        <v>0</v>
      </c>
      <c r="T36" s="3">
        <v>0</v>
      </c>
      <c r="U36" s="2">
        <v>0</v>
      </c>
      <c r="V36" s="2">
        <v>0</v>
      </c>
      <c r="W36" s="2">
        <v>1</v>
      </c>
      <c r="X36" s="2">
        <v>0</v>
      </c>
      <c r="Y36" s="2">
        <v>99</v>
      </c>
      <c r="Z36" s="4">
        <f t="shared" si="1"/>
        <v>1</v>
      </c>
      <c r="AA36" s="5">
        <f t="shared" si="2"/>
        <v>209</v>
      </c>
      <c r="AB36" s="4">
        <f t="shared" si="2"/>
        <v>26</v>
      </c>
      <c r="AC36" s="20">
        <v>11</v>
      </c>
      <c r="AD36" s="21">
        <f t="shared" si="6"/>
        <v>34.66666666666667</v>
      </c>
    </row>
    <row r="37" spans="1:30" ht="12.75">
      <c r="A37" s="16" t="s">
        <v>307</v>
      </c>
      <c r="B37" s="17" t="s">
        <v>232</v>
      </c>
      <c r="C37" s="27" t="s">
        <v>20</v>
      </c>
      <c r="D37" s="17" t="s">
        <v>217</v>
      </c>
      <c r="E37" s="38" t="s">
        <v>71</v>
      </c>
      <c r="F37" s="3">
        <v>5</v>
      </c>
      <c r="G37" s="2">
        <v>0</v>
      </c>
      <c r="H37" s="2">
        <v>5</v>
      </c>
      <c r="I37" s="2">
        <v>0</v>
      </c>
      <c r="J37" s="2">
        <v>5</v>
      </c>
      <c r="K37" s="2">
        <v>30</v>
      </c>
      <c r="L37" s="4">
        <f t="shared" si="5"/>
        <v>15</v>
      </c>
      <c r="M37" s="3"/>
      <c r="N37" s="2">
        <v>0</v>
      </c>
      <c r="O37" s="2"/>
      <c r="P37" s="2"/>
      <c r="Q37" s="2">
        <v>0</v>
      </c>
      <c r="R37" s="2">
        <v>80</v>
      </c>
      <c r="S37" s="4">
        <f t="shared" si="0"/>
        <v>0</v>
      </c>
      <c r="T37" s="3">
        <v>2</v>
      </c>
      <c r="U37" s="2">
        <v>0</v>
      </c>
      <c r="V37" s="2">
        <v>1</v>
      </c>
      <c r="W37" s="2">
        <v>3</v>
      </c>
      <c r="X37" s="2">
        <v>2</v>
      </c>
      <c r="Y37" s="2">
        <v>118</v>
      </c>
      <c r="Z37" s="4">
        <f t="shared" si="1"/>
        <v>8</v>
      </c>
      <c r="AA37" s="5">
        <f t="shared" si="2"/>
        <v>228</v>
      </c>
      <c r="AB37" s="4">
        <f t="shared" si="2"/>
        <v>23</v>
      </c>
      <c r="AC37" s="20">
        <v>12</v>
      </c>
      <c r="AD37" s="21">
        <f t="shared" si="6"/>
        <v>30.666666666666664</v>
      </c>
    </row>
    <row r="38" spans="1:30" ht="12.75">
      <c r="A38" s="16" t="s">
        <v>189</v>
      </c>
      <c r="B38" s="17" t="s">
        <v>78</v>
      </c>
      <c r="C38" s="27" t="s">
        <v>20</v>
      </c>
      <c r="D38" s="17" t="s">
        <v>40</v>
      </c>
      <c r="E38" s="38" t="s">
        <v>71</v>
      </c>
      <c r="F38" s="3">
        <v>5</v>
      </c>
      <c r="G38" s="2">
        <v>5</v>
      </c>
      <c r="H38" s="2">
        <v>5</v>
      </c>
      <c r="I38" s="2">
        <v>0</v>
      </c>
      <c r="J38" s="2">
        <v>5</v>
      </c>
      <c r="K38" s="2">
        <v>30</v>
      </c>
      <c r="L38" s="4">
        <f t="shared" si="5"/>
        <v>20</v>
      </c>
      <c r="M38" s="3">
        <v>0</v>
      </c>
      <c r="N38" s="2"/>
      <c r="O38" s="2"/>
      <c r="P38" s="2"/>
      <c r="Q38" s="2"/>
      <c r="R38" s="2">
        <v>80</v>
      </c>
      <c r="S38" s="4">
        <f t="shared" si="0"/>
        <v>0</v>
      </c>
      <c r="T38" s="3">
        <v>0</v>
      </c>
      <c r="U38" s="2">
        <v>0</v>
      </c>
      <c r="V38" s="2">
        <v>0</v>
      </c>
      <c r="W38" s="2">
        <v>0</v>
      </c>
      <c r="X38" s="2">
        <v>2</v>
      </c>
      <c r="Y38" s="2">
        <v>116</v>
      </c>
      <c r="Z38" s="4">
        <f t="shared" si="1"/>
        <v>2</v>
      </c>
      <c r="AA38" s="5">
        <f t="shared" si="2"/>
        <v>226</v>
      </c>
      <c r="AB38" s="4">
        <f t="shared" si="2"/>
        <v>22</v>
      </c>
      <c r="AC38" s="20">
        <v>13</v>
      </c>
      <c r="AD38" s="21">
        <f t="shared" si="6"/>
        <v>29.333333333333332</v>
      </c>
    </row>
    <row r="39" spans="1:30" ht="12.75">
      <c r="A39" s="16" t="s">
        <v>310</v>
      </c>
      <c r="B39" s="17" t="s">
        <v>311</v>
      </c>
      <c r="C39" s="27" t="s">
        <v>20</v>
      </c>
      <c r="D39" s="17" t="s">
        <v>312</v>
      </c>
      <c r="E39" s="38" t="s">
        <v>22</v>
      </c>
      <c r="F39" s="3">
        <v>0</v>
      </c>
      <c r="G39" s="2">
        <v>0</v>
      </c>
      <c r="H39" s="2">
        <v>5</v>
      </c>
      <c r="I39" s="2">
        <v>5</v>
      </c>
      <c r="J39" s="2">
        <v>0</v>
      </c>
      <c r="K39" s="2">
        <v>30</v>
      </c>
      <c r="L39" s="4">
        <f t="shared" si="5"/>
        <v>10</v>
      </c>
      <c r="M39" s="3"/>
      <c r="N39" s="2"/>
      <c r="O39" s="2"/>
      <c r="P39" s="2"/>
      <c r="Q39" s="2"/>
      <c r="R39" s="2">
        <v>80</v>
      </c>
      <c r="S39" s="4">
        <f t="shared" si="0"/>
        <v>0</v>
      </c>
      <c r="T39" s="3"/>
      <c r="U39" s="2"/>
      <c r="V39" s="2"/>
      <c r="W39" s="2"/>
      <c r="X39" s="2"/>
      <c r="Y39" s="2">
        <v>120</v>
      </c>
      <c r="Z39" s="4">
        <f t="shared" si="1"/>
        <v>0</v>
      </c>
      <c r="AA39" s="5">
        <f t="shared" si="2"/>
        <v>230</v>
      </c>
      <c r="AB39" s="4">
        <f t="shared" si="2"/>
        <v>10</v>
      </c>
      <c r="AC39" s="20">
        <v>14</v>
      </c>
      <c r="AD39" s="21">
        <f t="shared" si="6"/>
        <v>13.333333333333334</v>
      </c>
    </row>
    <row r="40" spans="1:30" ht="12.75">
      <c r="A40" s="16" t="s">
        <v>313</v>
      </c>
      <c r="B40" s="17" t="s">
        <v>237</v>
      </c>
      <c r="C40" s="27" t="s">
        <v>20</v>
      </c>
      <c r="D40" s="17" t="s">
        <v>28</v>
      </c>
      <c r="E40" s="38" t="s">
        <v>71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">
        <f t="shared" si="5"/>
        <v>0</v>
      </c>
      <c r="M40" s="3">
        <v>0</v>
      </c>
      <c r="N40" s="2">
        <v>2</v>
      </c>
      <c r="O40" s="2">
        <v>0</v>
      </c>
      <c r="P40" s="2">
        <v>1</v>
      </c>
      <c r="Q40" s="2">
        <v>0</v>
      </c>
      <c r="R40" s="2">
        <v>79</v>
      </c>
      <c r="S40" s="4">
        <f t="shared" si="0"/>
        <v>3</v>
      </c>
      <c r="T40" s="3">
        <v>1</v>
      </c>
      <c r="U40" s="2">
        <v>1</v>
      </c>
      <c r="V40" s="2">
        <v>1</v>
      </c>
      <c r="W40" s="2">
        <v>1</v>
      </c>
      <c r="X40" s="2">
        <v>0</v>
      </c>
      <c r="Y40" s="2">
        <v>89</v>
      </c>
      <c r="Z40" s="4">
        <f t="shared" si="1"/>
        <v>4</v>
      </c>
      <c r="AA40" s="5">
        <f t="shared" si="2"/>
        <v>168</v>
      </c>
      <c r="AB40" s="4">
        <f t="shared" si="2"/>
        <v>7</v>
      </c>
      <c r="AC40" s="20">
        <v>15</v>
      </c>
      <c r="AD40" s="21">
        <f t="shared" si="6"/>
        <v>9.333333333333334</v>
      </c>
    </row>
    <row r="41" spans="1:30" ht="12.75">
      <c r="A41" s="16" t="s">
        <v>314</v>
      </c>
      <c r="B41" s="17" t="s">
        <v>315</v>
      </c>
      <c r="C41" s="27" t="s">
        <v>20</v>
      </c>
      <c r="D41" s="17" t="s">
        <v>316</v>
      </c>
      <c r="E41" s="38" t="s">
        <v>71</v>
      </c>
      <c r="F41" s="3">
        <v>5</v>
      </c>
      <c r="G41" s="2">
        <v>0</v>
      </c>
      <c r="H41" s="2">
        <v>0</v>
      </c>
      <c r="I41" s="2">
        <v>0</v>
      </c>
      <c r="J41" s="2">
        <v>0</v>
      </c>
      <c r="K41" s="2">
        <v>10</v>
      </c>
      <c r="L41" s="4">
        <f t="shared" si="5"/>
        <v>5</v>
      </c>
      <c r="M41" s="3">
        <v>0</v>
      </c>
      <c r="N41" s="2">
        <v>0</v>
      </c>
      <c r="O41" s="2">
        <v>0</v>
      </c>
      <c r="P41" s="2">
        <v>0</v>
      </c>
      <c r="Q41" s="2">
        <v>0</v>
      </c>
      <c r="R41" s="2">
        <v>80</v>
      </c>
      <c r="S41" s="4">
        <f t="shared" si="0"/>
        <v>0</v>
      </c>
      <c r="T41" s="3">
        <v>0</v>
      </c>
      <c r="U41" s="2">
        <v>0</v>
      </c>
      <c r="V41" s="2">
        <v>0</v>
      </c>
      <c r="W41" s="2">
        <v>0</v>
      </c>
      <c r="X41" s="2">
        <v>0</v>
      </c>
      <c r="Y41" s="2">
        <v>120</v>
      </c>
      <c r="Z41" s="4">
        <f t="shared" si="1"/>
        <v>0</v>
      </c>
      <c r="AA41" s="5">
        <f t="shared" si="2"/>
        <v>210</v>
      </c>
      <c r="AB41" s="4">
        <f t="shared" si="2"/>
        <v>5</v>
      </c>
      <c r="AC41" s="20">
        <v>16</v>
      </c>
      <c r="AD41" s="21">
        <f t="shared" si="6"/>
        <v>6.666666666666667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/>
      <c r="M42" s="3"/>
      <c r="N42" s="2"/>
      <c r="O42" s="2"/>
      <c r="P42" s="2"/>
      <c r="Q42" s="2"/>
      <c r="R42" s="2"/>
      <c r="S42" s="4"/>
      <c r="T42" s="3"/>
      <c r="U42" s="2"/>
      <c r="V42" s="2"/>
      <c r="W42" s="2"/>
      <c r="X42" s="2"/>
      <c r="Y42" s="2"/>
      <c r="Z42" s="4"/>
      <c r="AA42" s="5"/>
      <c r="AB42" s="4"/>
      <c r="AC42" s="20"/>
      <c r="AD42" s="22"/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2"/>
        <v>0</v>
      </c>
      <c r="AB43" s="4">
        <f t="shared" si="2"/>
        <v>0</v>
      </c>
      <c r="AC43" s="20"/>
      <c r="AD43" s="2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2"/>
        <v>0</v>
      </c>
      <c r="AB44" s="4">
        <f t="shared" si="2"/>
        <v>0</v>
      </c>
      <c r="AC44" s="20"/>
      <c r="AD44" s="2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2"/>
        <v>0</v>
      </c>
      <c r="AB45" s="4">
        <f t="shared" si="2"/>
        <v>0</v>
      </c>
      <c r="AC45" s="20"/>
      <c r="AD45" s="2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aca="true" t="shared" si="7" ref="AA46:AB67">K46+R46+Y46</f>
        <v>0</v>
      </c>
      <c r="AB46" s="4">
        <f t="shared" si="7"/>
        <v>0</v>
      </c>
      <c r="AC46" s="20"/>
      <c r="AD46" s="22">
        <f t="shared" si="6"/>
        <v>0</v>
      </c>
    </row>
    <row r="47" spans="3:30" ht="12.75"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>K47+R47+Y47</f>
        <v>0</v>
      </c>
      <c r="AB47" s="4">
        <f>L47+S47+Z47</f>
        <v>0</v>
      </c>
      <c r="AC47" s="20"/>
      <c r="AD47" s="2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6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t="shared" si="0"/>
        <v>0</v>
      </c>
      <c r="T54" s="3"/>
      <c r="U54" s="2"/>
      <c r="V54" s="2"/>
      <c r="W54" s="2"/>
      <c r="X54" s="2"/>
      <c r="Y54" s="2"/>
      <c r="Z54" s="4">
        <f t="shared" si="1"/>
        <v>0</v>
      </c>
      <c r="AA54" s="5">
        <f t="shared" si="7"/>
        <v>0</v>
      </c>
      <c r="AB54" s="4">
        <f t="shared" si="7"/>
        <v>0</v>
      </c>
      <c r="AC54" s="20"/>
      <c r="AD54" s="2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0"/>
        <v>0</v>
      </c>
      <c r="T55" s="3"/>
      <c r="U55" s="2"/>
      <c r="V55" s="2"/>
      <c r="W55" s="2"/>
      <c r="X55" s="2"/>
      <c r="Y55" s="2"/>
      <c r="Z55" s="4">
        <f t="shared" si="1"/>
        <v>0</v>
      </c>
      <c r="AA55" s="5">
        <f t="shared" si="7"/>
        <v>0</v>
      </c>
      <c r="AB55" s="4">
        <f t="shared" si="7"/>
        <v>0</v>
      </c>
      <c r="AC55" s="20"/>
      <c r="AD55" s="2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0"/>
        <v>0</v>
      </c>
      <c r="T56" s="3"/>
      <c r="U56" s="2"/>
      <c r="V56" s="2"/>
      <c r="W56" s="2"/>
      <c r="X56" s="2"/>
      <c r="Y56" s="2"/>
      <c r="Z56" s="4">
        <f t="shared" si="1"/>
        <v>0</v>
      </c>
      <c r="AA56" s="5">
        <f t="shared" si="7"/>
        <v>0</v>
      </c>
      <c r="AB56" s="4">
        <f t="shared" si="7"/>
        <v>0</v>
      </c>
      <c r="AC56" s="20"/>
      <c r="AD56" s="2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0"/>
        <v>0</v>
      </c>
      <c r="T57" s="3"/>
      <c r="U57" s="2"/>
      <c r="V57" s="2"/>
      <c r="W57" s="2"/>
      <c r="X57" s="2"/>
      <c r="Y57" s="2"/>
      <c r="Z57" s="4">
        <f t="shared" si="1"/>
        <v>0</v>
      </c>
      <c r="AA57" s="5">
        <f t="shared" si="7"/>
        <v>0</v>
      </c>
      <c r="AB57" s="4">
        <f t="shared" si="7"/>
        <v>0</v>
      </c>
      <c r="AC57" s="20"/>
      <c r="AD57" s="22">
        <f t="shared" si="6"/>
        <v>0</v>
      </c>
    </row>
    <row r="58" spans="1:30" ht="12.75">
      <c r="A58" s="16"/>
      <c r="B58" s="17"/>
      <c r="C58" s="17"/>
      <c r="D58" s="10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0"/>
        <v>0</v>
      </c>
      <c r="T58" s="3"/>
      <c r="U58" s="2"/>
      <c r="V58" s="2"/>
      <c r="W58" s="2"/>
      <c r="X58" s="2"/>
      <c r="Y58" s="2"/>
      <c r="Z58" s="4">
        <f t="shared" si="1"/>
        <v>0</v>
      </c>
      <c r="AA58" s="5">
        <f t="shared" si="7"/>
        <v>0</v>
      </c>
      <c r="AB58" s="4">
        <f t="shared" si="7"/>
        <v>0</v>
      </c>
      <c r="AC58" s="20"/>
      <c r="AD58" s="2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0"/>
        <v>0</v>
      </c>
      <c r="T59" s="3"/>
      <c r="U59" s="2"/>
      <c r="V59" s="2"/>
      <c r="W59" s="2"/>
      <c r="X59" s="2"/>
      <c r="Y59" s="2"/>
      <c r="Z59" s="4">
        <f t="shared" si="1"/>
        <v>0</v>
      </c>
      <c r="AA59" s="5">
        <f t="shared" si="7"/>
        <v>0</v>
      </c>
      <c r="AB59" s="4">
        <f t="shared" si="7"/>
        <v>0</v>
      </c>
      <c r="AC59" s="20"/>
      <c r="AD59" s="22">
        <f t="shared" si="6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0"/>
        <v>0</v>
      </c>
      <c r="T60" s="3"/>
      <c r="U60" s="2"/>
      <c r="V60" s="2"/>
      <c r="W60" s="2"/>
      <c r="X60" s="2"/>
      <c r="Y60" s="2"/>
      <c r="Z60" s="4">
        <f t="shared" si="1"/>
        <v>0</v>
      </c>
      <c r="AA60" s="5">
        <f t="shared" si="7"/>
        <v>0</v>
      </c>
      <c r="AB60" s="4">
        <f t="shared" si="7"/>
        <v>0</v>
      </c>
      <c r="AC60" s="20"/>
      <c r="AD60" s="22">
        <f t="shared" si="6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0"/>
        <v>0</v>
      </c>
      <c r="T61" s="3"/>
      <c r="U61" s="2"/>
      <c r="V61" s="2"/>
      <c r="W61" s="2"/>
      <c r="X61" s="2"/>
      <c r="Y61" s="2"/>
      <c r="Z61" s="4">
        <f t="shared" si="1"/>
        <v>0</v>
      </c>
      <c r="AA61" s="5">
        <f t="shared" si="7"/>
        <v>0</v>
      </c>
      <c r="AB61" s="4">
        <f t="shared" si="7"/>
        <v>0</v>
      </c>
      <c r="AC61" s="20"/>
      <c r="AD61" s="22">
        <f t="shared" si="6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0"/>
        <v>0</v>
      </c>
      <c r="T62" s="3"/>
      <c r="U62" s="2"/>
      <c r="V62" s="2"/>
      <c r="W62" s="2"/>
      <c r="X62" s="2"/>
      <c r="Y62" s="2"/>
      <c r="Z62" s="4">
        <f t="shared" si="1"/>
        <v>0</v>
      </c>
      <c r="AA62" s="5">
        <f t="shared" si="7"/>
        <v>0</v>
      </c>
      <c r="AB62" s="4">
        <f t="shared" si="7"/>
        <v>0</v>
      </c>
      <c r="AC62" s="20"/>
      <c r="AD62" s="22">
        <f t="shared" si="6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0"/>
        <v>0</v>
      </c>
      <c r="T63" s="3"/>
      <c r="U63" s="2"/>
      <c r="V63" s="2"/>
      <c r="W63" s="2"/>
      <c r="X63" s="2"/>
      <c r="Y63" s="2"/>
      <c r="Z63" s="4">
        <f t="shared" si="1"/>
        <v>0</v>
      </c>
      <c r="AA63" s="5">
        <f t="shared" si="7"/>
        <v>0</v>
      </c>
      <c r="AB63" s="4">
        <f t="shared" si="7"/>
        <v>0</v>
      </c>
      <c r="AC63" s="20"/>
      <c r="AD63" s="22">
        <f t="shared" si="6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0"/>
        <v>0</v>
      </c>
      <c r="T64" s="3"/>
      <c r="U64" s="2"/>
      <c r="V64" s="2"/>
      <c r="W64" s="2"/>
      <c r="X64" s="2"/>
      <c r="Y64" s="2"/>
      <c r="Z64" s="4">
        <f t="shared" si="1"/>
        <v>0</v>
      </c>
      <c r="AA64" s="5">
        <f t="shared" si="7"/>
        <v>0</v>
      </c>
      <c r="AB64" s="4">
        <f t="shared" si="7"/>
        <v>0</v>
      </c>
      <c r="AC64" s="20"/>
      <c r="AD64" s="22">
        <f t="shared" si="6"/>
        <v>0</v>
      </c>
    </row>
    <row r="65" spans="1:30" ht="12.75">
      <c r="A65" s="16"/>
      <c r="B65" s="17"/>
      <c r="C65" s="10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0"/>
        <v>0</v>
      </c>
      <c r="T65" s="3"/>
      <c r="U65" s="2"/>
      <c r="V65" s="2"/>
      <c r="W65" s="2"/>
      <c r="X65" s="2"/>
      <c r="Y65" s="2"/>
      <c r="Z65" s="4">
        <f t="shared" si="1"/>
        <v>0</v>
      </c>
      <c r="AA65" s="5">
        <f t="shared" si="7"/>
        <v>0</v>
      </c>
      <c r="AB65" s="4">
        <f t="shared" si="7"/>
        <v>0</v>
      </c>
      <c r="AC65" s="20"/>
      <c r="AD65" s="2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0"/>
        <v>0</v>
      </c>
      <c r="T66" s="3"/>
      <c r="U66" s="2"/>
      <c r="V66" s="2"/>
      <c r="W66" s="2"/>
      <c r="X66" s="2"/>
      <c r="Y66" s="2"/>
      <c r="Z66" s="4">
        <f t="shared" si="1"/>
        <v>0</v>
      </c>
      <c r="AA66" s="5">
        <f t="shared" si="7"/>
        <v>0</v>
      </c>
      <c r="AB66" s="4">
        <f t="shared" si="7"/>
        <v>0</v>
      </c>
      <c r="AC66" s="20"/>
      <c r="AD66" s="22">
        <f t="shared" si="6"/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0"/>
        <v>0</v>
      </c>
      <c r="T67" s="3"/>
      <c r="U67" s="2"/>
      <c r="V67" s="2"/>
      <c r="W67" s="2"/>
      <c r="X67" s="2"/>
      <c r="Y67" s="2"/>
      <c r="Z67" s="4">
        <f t="shared" si="1"/>
        <v>0</v>
      </c>
      <c r="AA67" s="5">
        <f t="shared" si="7"/>
        <v>0</v>
      </c>
      <c r="AB67" s="4">
        <f t="shared" si="7"/>
        <v>0</v>
      </c>
      <c r="AC67" s="19"/>
      <c r="AD67" s="22">
        <f t="shared" si="6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5"/>
        <v>0</v>
      </c>
      <c r="M68" s="3"/>
      <c r="N68" s="2"/>
      <c r="O68" s="2"/>
      <c r="P68" s="2"/>
      <c r="Q68" s="2"/>
      <c r="R68" s="2"/>
      <c r="S68" s="4">
        <f t="shared" si="0"/>
        <v>0</v>
      </c>
      <c r="T68" s="3"/>
      <c r="U68" s="2"/>
      <c r="V68" s="2"/>
      <c r="W68" s="2"/>
      <c r="X68" s="2"/>
      <c r="Y68" s="2"/>
      <c r="Z68" s="4">
        <f t="shared" si="1"/>
        <v>0</v>
      </c>
      <c r="AA68" s="5">
        <f aca="true" t="shared" si="8" ref="AA68:AB86">K68+R68+Y68</f>
        <v>0</v>
      </c>
      <c r="AB68" s="4">
        <f t="shared" si="8"/>
        <v>0</v>
      </c>
      <c r="AC68" s="19"/>
      <c r="AD68" s="22">
        <f t="shared" si="6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5"/>
        <v>0</v>
      </c>
      <c r="M69" s="3"/>
      <c r="N69" s="2"/>
      <c r="O69" s="2"/>
      <c r="P69" s="2"/>
      <c r="Q69" s="2"/>
      <c r="R69" s="2"/>
      <c r="S69" s="4">
        <f aca="true" t="shared" si="9" ref="S69:S118">M69+N69+O69+P69+Q69</f>
        <v>0</v>
      </c>
      <c r="T69" s="3"/>
      <c r="U69" s="2"/>
      <c r="V69" s="2"/>
      <c r="W69" s="2"/>
      <c r="X69" s="2"/>
      <c r="Y69" s="2"/>
      <c r="Z69" s="4">
        <f aca="true" t="shared" si="10" ref="Z69:Z118">T69+U69+V69+W69+X69</f>
        <v>0</v>
      </c>
      <c r="AA69" s="5">
        <f t="shared" si="8"/>
        <v>0</v>
      </c>
      <c r="AB69" s="4">
        <f t="shared" si="8"/>
        <v>0</v>
      </c>
      <c r="AC69" s="19"/>
      <c r="AD69" s="22">
        <f t="shared" si="6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5"/>
        <v>0</v>
      </c>
      <c r="M70" s="3"/>
      <c r="N70" s="2"/>
      <c r="O70" s="2"/>
      <c r="P70" s="2"/>
      <c r="Q70" s="2"/>
      <c r="R70" s="2"/>
      <c r="S70" s="4">
        <f t="shared" si="9"/>
        <v>0</v>
      </c>
      <c r="T70" s="3"/>
      <c r="U70" s="2"/>
      <c r="V70" s="2"/>
      <c r="W70" s="2"/>
      <c r="X70" s="2"/>
      <c r="Y70" s="2"/>
      <c r="Z70" s="4">
        <f t="shared" si="10"/>
        <v>0</v>
      </c>
      <c r="AA70" s="5">
        <f t="shared" si="8"/>
        <v>0</v>
      </c>
      <c r="AB70" s="4">
        <f t="shared" si="8"/>
        <v>0</v>
      </c>
      <c r="AC70" s="20"/>
      <c r="AD70" s="22">
        <f t="shared" si="6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5"/>
        <v>0</v>
      </c>
      <c r="M71" s="3"/>
      <c r="N71" s="2"/>
      <c r="O71" s="2"/>
      <c r="P71" s="2"/>
      <c r="Q71" s="2"/>
      <c r="R71" s="2"/>
      <c r="S71" s="4">
        <f t="shared" si="9"/>
        <v>0</v>
      </c>
      <c r="T71" s="3"/>
      <c r="U71" s="2"/>
      <c r="V71" s="2"/>
      <c r="W71" s="2"/>
      <c r="X71" s="2"/>
      <c r="Y71" s="2"/>
      <c r="Z71" s="4">
        <f t="shared" si="10"/>
        <v>0</v>
      </c>
      <c r="AA71" s="5">
        <f t="shared" si="8"/>
        <v>0</v>
      </c>
      <c r="AB71" s="4">
        <f t="shared" si="8"/>
        <v>0</v>
      </c>
      <c r="AC71" s="20"/>
      <c r="AD71" s="22">
        <f t="shared" si="6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5"/>
        <v>0</v>
      </c>
      <c r="M72" s="3"/>
      <c r="N72" s="2"/>
      <c r="O72" s="2"/>
      <c r="P72" s="2"/>
      <c r="Q72" s="2"/>
      <c r="R72" s="2"/>
      <c r="S72" s="4">
        <f t="shared" si="9"/>
        <v>0</v>
      </c>
      <c r="T72" s="3"/>
      <c r="U72" s="2"/>
      <c r="V72" s="2"/>
      <c r="W72" s="2"/>
      <c r="X72" s="2"/>
      <c r="Y72" s="2"/>
      <c r="Z72" s="4">
        <f t="shared" si="10"/>
        <v>0</v>
      </c>
      <c r="AA72" s="5">
        <f t="shared" si="8"/>
        <v>0</v>
      </c>
      <c r="AB72" s="4">
        <f t="shared" si="8"/>
        <v>0</v>
      </c>
      <c r="AC72" s="20"/>
      <c r="AD72" s="22">
        <f t="shared" si="6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5"/>
        <v>0</v>
      </c>
      <c r="M73" s="3"/>
      <c r="N73" s="2"/>
      <c r="O73" s="2"/>
      <c r="P73" s="2"/>
      <c r="Q73" s="2"/>
      <c r="R73" s="2"/>
      <c r="S73" s="4">
        <f t="shared" si="9"/>
        <v>0</v>
      </c>
      <c r="T73" s="3"/>
      <c r="U73" s="2"/>
      <c r="V73" s="2"/>
      <c r="W73" s="2"/>
      <c r="X73" s="2"/>
      <c r="Y73" s="2"/>
      <c r="Z73" s="4">
        <f t="shared" si="10"/>
        <v>0</v>
      </c>
      <c r="AA73" s="5">
        <f t="shared" si="8"/>
        <v>0</v>
      </c>
      <c r="AB73" s="4">
        <f t="shared" si="8"/>
        <v>0</v>
      </c>
      <c r="AC73" s="20"/>
      <c r="AD73" s="22">
        <f t="shared" si="6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5"/>
        <v>0</v>
      </c>
      <c r="M74" s="3"/>
      <c r="N74" s="2"/>
      <c r="O74" s="2"/>
      <c r="P74" s="2"/>
      <c r="Q74" s="2"/>
      <c r="R74" s="2"/>
      <c r="S74" s="4">
        <f t="shared" si="9"/>
        <v>0</v>
      </c>
      <c r="T74" s="3"/>
      <c r="U74" s="2"/>
      <c r="V74" s="2"/>
      <c r="W74" s="2"/>
      <c r="X74" s="2"/>
      <c r="Y74" s="2"/>
      <c r="Z74" s="4">
        <f t="shared" si="10"/>
        <v>0</v>
      </c>
      <c r="AA74" s="5">
        <f t="shared" si="8"/>
        <v>0</v>
      </c>
      <c r="AB74" s="4">
        <f t="shared" si="8"/>
        <v>0</v>
      </c>
      <c r="AC74" s="20"/>
      <c r="AD74" s="22">
        <f t="shared" si="6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5"/>
        <v>0</v>
      </c>
      <c r="M75" s="3"/>
      <c r="N75" s="2"/>
      <c r="O75" s="2"/>
      <c r="P75" s="2"/>
      <c r="Q75" s="2"/>
      <c r="R75" s="2"/>
      <c r="S75" s="4">
        <f t="shared" si="9"/>
        <v>0</v>
      </c>
      <c r="T75" s="3"/>
      <c r="U75" s="2"/>
      <c r="V75" s="2"/>
      <c r="W75" s="2"/>
      <c r="X75" s="2"/>
      <c r="Y75" s="2"/>
      <c r="Z75" s="4">
        <f t="shared" si="10"/>
        <v>0</v>
      </c>
      <c r="AA75" s="5">
        <f t="shared" si="8"/>
        <v>0</v>
      </c>
      <c r="AB75" s="4">
        <f t="shared" si="8"/>
        <v>0</v>
      </c>
      <c r="AC75" s="20"/>
      <c r="AD75" s="22">
        <f t="shared" si="6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5"/>
        <v>0</v>
      </c>
      <c r="M76" s="3"/>
      <c r="N76" s="2"/>
      <c r="O76" s="2"/>
      <c r="P76" s="2"/>
      <c r="Q76" s="2"/>
      <c r="R76" s="2"/>
      <c r="S76" s="4">
        <f t="shared" si="9"/>
        <v>0</v>
      </c>
      <c r="T76" s="3"/>
      <c r="U76" s="2"/>
      <c r="V76" s="2"/>
      <c r="W76" s="2"/>
      <c r="X76" s="2"/>
      <c r="Y76" s="2"/>
      <c r="Z76" s="4">
        <f t="shared" si="10"/>
        <v>0</v>
      </c>
      <c r="AA76" s="5">
        <f t="shared" si="8"/>
        <v>0</v>
      </c>
      <c r="AB76" s="4">
        <f t="shared" si="8"/>
        <v>0</v>
      </c>
      <c r="AC76" s="20"/>
      <c r="AD76" s="22">
        <f t="shared" si="6"/>
        <v>0</v>
      </c>
    </row>
    <row r="77" spans="1:30" ht="12.75">
      <c r="A77" s="16"/>
      <c r="B77" s="17"/>
      <c r="C77" s="10"/>
      <c r="D77" s="10"/>
      <c r="E77" s="18"/>
      <c r="F77" s="3"/>
      <c r="G77" s="2"/>
      <c r="H77" s="2"/>
      <c r="I77" s="2"/>
      <c r="J77" s="2"/>
      <c r="K77" s="2"/>
      <c r="L77" s="4">
        <f t="shared" si="5"/>
        <v>0</v>
      </c>
      <c r="M77" s="3"/>
      <c r="N77" s="2"/>
      <c r="O77" s="2"/>
      <c r="P77" s="2"/>
      <c r="Q77" s="2"/>
      <c r="R77" s="2"/>
      <c r="S77" s="4">
        <f t="shared" si="9"/>
        <v>0</v>
      </c>
      <c r="T77" s="3"/>
      <c r="U77" s="2"/>
      <c r="V77" s="2"/>
      <c r="W77" s="2"/>
      <c r="X77" s="2"/>
      <c r="Y77" s="2"/>
      <c r="Z77" s="4">
        <f t="shared" si="10"/>
        <v>0</v>
      </c>
      <c r="AA77" s="5">
        <f t="shared" si="8"/>
        <v>0</v>
      </c>
      <c r="AB77" s="4">
        <f t="shared" si="8"/>
        <v>0</v>
      </c>
      <c r="AC77" s="20"/>
      <c r="AD77" s="22">
        <f t="shared" si="6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5"/>
        <v>0</v>
      </c>
      <c r="M78" s="3"/>
      <c r="N78" s="2"/>
      <c r="O78" s="2"/>
      <c r="P78" s="2"/>
      <c r="Q78" s="2"/>
      <c r="R78" s="2"/>
      <c r="S78" s="4">
        <f t="shared" si="9"/>
        <v>0</v>
      </c>
      <c r="T78" s="3"/>
      <c r="U78" s="2"/>
      <c r="V78" s="2"/>
      <c r="W78" s="2"/>
      <c r="X78" s="2"/>
      <c r="Y78" s="2"/>
      <c r="Z78" s="4">
        <f t="shared" si="10"/>
        <v>0</v>
      </c>
      <c r="AA78" s="5">
        <f t="shared" si="8"/>
        <v>0</v>
      </c>
      <c r="AB78" s="4">
        <f t="shared" si="8"/>
        <v>0</v>
      </c>
      <c r="AC78" s="20"/>
      <c r="AD78" s="22">
        <f t="shared" si="6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5"/>
        <v>0</v>
      </c>
      <c r="M79" s="3"/>
      <c r="N79" s="2"/>
      <c r="O79" s="2"/>
      <c r="P79" s="2"/>
      <c r="Q79" s="2"/>
      <c r="R79" s="2"/>
      <c r="S79" s="4">
        <f t="shared" si="9"/>
        <v>0</v>
      </c>
      <c r="T79" s="3"/>
      <c r="U79" s="2"/>
      <c r="V79" s="2"/>
      <c r="W79" s="2"/>
      <c r="X79" s="2"/>
      <c r="Y79" s="2"/>
      <c r="Z79" s="4">
        <f t="shared" si="10"/>
        <v>0</v>
      </c>
      <c r="AA79" s="5">
        <f t="shared" si="8"/>
        <v>0</v>
      </c>
      <c r="AB79" s="4">
        <f t="shared" si="8"/>
        <v>0</v>
      </c>
      <c r="AC79" s="20"/>
      <c r="AD79" s="22">
        <f t="shared" si="6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5"/>
        <v>0</v>
      </c>
      <c r="M80" s="3"/>
      <c r="N80" s="2"/>
      <c r="O80" s="2"/>
      <c r="P80" s="2"/>
      <c r="Q80" s="2"/>
      <c r="R80" s="2"/>
      <c r="S80" s="4">
        <f t="shared" si="9"/>
        <v>0</v>
      </c>
      <c r="T80" s="3"/>
      <c r="U80" s="2"/>
      <c r="V80" s="2"/>
      <c r="W80" s="2"/>
      <c r="X80" s="2"/>
      <c r="Y80" s="2"/>
      <c r="Z80" s="4">
        <f t="shared" si="10"/>
        <v>0</v>
      </c>
      <c r="AA80" s="5">
        <f t="shared" si="8"/>
        <v>0</v>
      </c>
      <c r="AB80" s="4">
        <f t="shared" si="8"/>
        <v>0</v>
      </c>
      <c r="AC80" s="20"/>
      <c r="AD80" s="22">
        <f t="shared" si="6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5"/>
        <v>0</v>
      </c>
      <c r="M81" s="3"/>
      <c r="N81" s="2"/>
      <c r="O81" s="2"/>
      <c r="P81" s="2"/>
      <c r="Q81" s="2"/>
      <c r="R81" s="2"/>
      <c r="S81" s="4">
        <f t="shared" si="9"/>
        <v>0</v>
      </c>
      <c r="T81" s="3"/>
      <c r="U81" s="2"/>
      <c r="V81" s="2"/>
      <c r="W81" s="2"/>
      <c r="X81" s="2"/>
      <c r="Y81" s="2"/>
      <c r="Z81" s="4">
        <f t="shared" si="10"/>
        <v>0</v>
      </c>
      <c r="AA81" s="5">
        <f t="shared" si="8"/>
        <v>0</v>
      </c>
      <c r="AB81" s="4">
        <f t="shared" si="8"/>
        <v>0</v>
      </c>
      <c r="AC81" s="20"/>
      <c r="AD81" s="22">
        <f t="shared" si="6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aca="true" t="shared" si="11" ref="L82:L118">F82+G82+H82+I82+J82</f>
        <v>0</v>
      </c>
      <c r="M82" s="3"/>
      <c r="N82" s="2"/>
      <c r="O82" s="2"/>
      <c r="P82" s="2"/>
      <c r="Q82" s="2"/>
      <c r="R82" s="2"/>
      <c r="S82" s="4">
        <f t="shared" si="9"/>
        <v>0</v>
      </c>
      <c r="T82" s="3"/>
      <c r="U82" s="2"/>
      <c r="V82" s="2"/>
      <c r="W82" s="2"/>
      <c r="X82" s="2"/>
      <c r="Y82" s="2"/>
      <c r="Z82" s="4">
        <f t="shared" si="10"/>
        <v>0</v>
      </c>
      <c r="AA82" s="5">
        <f t="shared" si="8"/>
        <v>0</v>
      </c>
      <c r="AB82" s="4">
        <f t="shared" si="8"/>
        <v>0</v>
      </c>
      <c r="AC82" s="20"/>
      <c r="AD82" s="22">
        <f t="shared" si="6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1"/>
        <v>0</v>
      </c>
      <c r="M83" s="3"/>
      <c r="N83" s="2"/>
      <c r="O83" s="2"/>
      <c r="P83" s="2"/>
      <c r="Q83" s="2"/>
      <c r="R83" s="2"/>
      <c r="S83" s="4">
        <f t="shared" si="9"/>
        <v>0</v>
      </c>
      <c r="T83" s="3"/>
      <c r="U83" s="2"/>
      <c r="V83" s="2"/>
      <c r="W83" s="2"/>
      <c r="X83" s="2"/>
      <c r="Y83" s="2"/>
      <c r="Z83" s="4">
        <f t="shared" si="10"/>
        <v>0</v>
      </c>
      <c r="AA83" s="5">
        <f t="shared" si="8"/>
        <v>0</v>
      </c>
      <c r="AB83" s="4">
        <f t="shared" si="8"/>
        <v>0</v>
      </c>
      <c r="AC83" s="20"/>
      <c r="AD83" s="22">
        <f t="shared" si="6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1"/>
        <v>0</v>
      </c>
      <c r="M84" s="3"/>
      <c r="N84" s="2"/>
      <c r="O84" s="2"/>
      <c r="P84" s="2"/>
      <c r="Q84" s="2"/>
      <c r="R84" s="2"/>
      <c r="S84" s="4">
        <f t="shared" si="9"/>
        <v>0</v>
      </c>
      <c r="T84" s="3"/>
      <c r="U84" s="2"/>
      <c r="V84" s="2"/>
      <c r="W84" s="2"/>
      <c r="X84" s="2"/>
      <c r="Y84" s="2"/>
      <c r="Z84" s="4">
        <f t="shared" si="10"/>
        <v>0</v>
      </c>
      <c r="AA84" s="5">
        <f t="shared" si="8"/>
        <v>0</v>
      </c>
      <c r="AB84" s="4">
        <f t="shared" si="8"/>
        <v>0</v>
      </c>
      <c r="AC84" s="20"/>
      <c r="AD84" s="22">
        <f t="shared" si="6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1"/>
        <v>0</v>
      </c>
      <c r="M85" s="3"/>
      <c r="N85" s="2"/>
      <c r="O85" s="2"/>
      <c r="P85" s="2"/>
      <c r="Q85" s="2"/>
      <c r="R85" s="2"/>
      <c r="S85" s="4">
        <f t="shared" si="9"/>
        <v>0</v>
      </c>
      <c r="T85" s="3"/>
      <c r="U85" s="2"/>
      <c r="V85" s="2"/>
      <c r="W85" s="2"/>
      <c r="X85" s="2"/>
      <c r="Y85" s="2"/>
      <c r="Z85" s="4">
        <f t="shared" si="10"/>
        <v>0</v>
      </c>
      <c r="AA85" s="5">
        <f t="shared" si="8"/>
        <v>0</v>
      </c>
      <c r="AB85" s="4">
        <f t="shared" si="8"/>
        <v>0</v>
      </c>
      <c r="AC85" s="20"/>
      <c r="AD85" s="22">
        <f t="shared" si="6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1"/>
        <v>0</v>
      </c>
      <c r="M86" s="3"/>
      <c r="N86" s="2"/>
      <c r="O86" s="2"/>
      <c r="P86" s="2"/>
      <c r="Q86" s="2"/>
      <c r="R86" s="2"/>
      <c r="S86" s="4">
        <f t="shared" si="9"/>
        <v>0</v>
      </c>
      <c r="T86" s="3"/>
      <c r="U86" s="2"/>
      <c r="V86" s="2"/>
      <c r="W86" s="2"/>
      <c r="X86" s="2"/>
      <c r="Y86" s="2"/>
      <c r="Z86" s="4">
        <f t="shared" si="10"/>
        <v>0</v>
      </c>
      <c r="AA86" s="5">
        <f t="shared" si="8"/>
        <v>0</v>
      </c>
      <c r="AB86" s="4">
        <f t="shared" si="8"/>
        <v>0</v>
      </c>
      <c r="AC86" s="20"/>
      <c r="AD86" s="22">
        <f t="shared" si="6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1"/>
        <v>0</v>
      </c>
      <c r="M87" s="3"/>
      <c r="N87" s="2"/>
      <c r="O87" s="2"/>
      <c r="P87" s="2"/>
      <c r="Q87" s="2"/>
      <c r="R87" s="2"/>
      <c r="S87" s="4">
        <f t="shared" si="9"/>
        <v>0</v>
      </c>
      <c r="T87" s="3"/>
      <c r="U87" s="2"/>
      <c r="V87" s="2"/>
      <c r="W87" s="2"/>
      <c r="X87" s="2"/>
      <c r="Y87" s="2"/>
      <c r="Z87" s="4">
        <f t="shared" si="10"/>
        <v>0</v>
      </c>
      <c r="AA87" s="5">
        <f aca="true" t="shared" si="12" ref="AA87:AB118">K87+R87+Y87</f>
        <v>0</v>
      </c>
      <c r="AB87" s="4">
        <f t="shared" si="12"/>
        <v>0</v>
      </c>
      <c r="AC87" s="20"/>
      <c r="AD87" s="22">
        <f t="shared" si="6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1"/>
        <v>0</v>
      </c>
      <c r="M88" s="3"/>
      <c r="N88" s="2"/>
      <c r="O88" s="2"/>
      <c r="P88" s="2"/>
      <c r="Q88" s="2"/>
      <c r="R88" s="2"/>
      <c r="S88" s="4">
        <f t="shared" si="9"/>
        <v>0</v>
      </c>
      <c r="T88" s="3"/>
      <c r="U88" s="2"/>
      <c r="V88" s="2"/>
      <c r="W88" s="2"/>
      <c r="X88" s="2"/>
      <c r="Y88" s="2"/>
      <c r="Z88" s="4">
        <f t="shared" si="10"/>
        <v>0</v>
      </c>
      <c r="AA88" s="5">
        <f t="shared" si="12"/>
        <v>0</v>
      </c>
      <c r="AB88" s="4">
        <f t="shared" si="12"/>
        <v>0</v>
      </c>
      <c r="AC88" s="20"/>
      <c r="AD88" s="22">
        <f t="shared" si="6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1"/>
        <v>0</v>
      </c>
      <c r="M89" s="3"/>
      <c r="N89" s="2"/>
      <c r="O89" s="2"/>
      <c r="P89" s="2"/>
      <c r="Q89" s="2"/>
      <c r="R89" s="2"/>
      <c r="S89" s="4">
        <f t="shared" si="9"/>
        <v>0</v>
      </c>
      <c r="T89" s="3"/>
      <c r="U89" s="2"/>
      <c r="V89" s="2"/>
      <c r="W89" s="2"/>
      <c r="X89" s="2"/>
      <c r="Y89" s="2"/>
      <c r="Z89" s="4">
        <f t="shared" si="10"/>
        <v>0</v>
      </c>
      <c r="AA89" s="5">
        <f t="shared" si="12"/>
        <v>0</v>
      </c>
      <c r="AB89" s="4">
        <f t="shared" si="12"/>
        <v>0</v>
      </c>
      <c r="AC89" s="20"/>
      <c r="AD89" s="22">
        <f t="shared" si="6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1"/>
        <v>0</v>
      </c>
      <c r="M90" s="3"/>
      <c r="N90" s="2"/>
      <c r="O90" s="2"/>
      <c r="P90" s="2"/>
      <c r="Q90" s="2"/>
      <c r="R90" s="2"/>
      <c r="S90" s="4">
        <f t="shared" si="9"/>
        <v>0</v>
      </c>
      <c r="T90" s="3"/>
      <c r="U90" s="2"/>
      <c r="V90" s="2"/>
      <c r="W90" s="2"/>
      <c r="X90" s="2"/>
      <c r="Y90" s="2"/>
      <c r="Z90" s="4">
        <f t="shared" si="10"/>
        <v>0</v>
      </c>
      <c r="AA90" s="5">
        <f t="shared" si="12"/>
        <v>0</v>
      </c>
      <c r="AB90" s="4">
        <f t="shared" si="12"/>
        <v>0</v>
      </c>
      <c r="AC90" s="20"/>
      <c r="AD90" s="22">
        <f aca="true" t="shared" si="13" ref="AD90:AD118">(AB90/75)*100</f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1"/>
        <v>0</v>
      </c>
      <c r="M91" s="3"/>
      <c r="N91" s="2"/>
      <c r="O91" s="2"/>
      <c r="P91" s="2"/>
      <c r="Q91" s="2"/>
      <c r="R91" s="2"/>
      <c r="S91" s="4">
        <f t="shared" si="9"/>
        <v>0</v>
      </c>
      <c r="T91" s="3"/>
      <c r="U91" s="2"/>
      <c r="V91" s="2"/>
      <c r="W91" s="2"/>
      <c r="X91" s="2"/>
      <c r="Y91" s="2"/>
      <c r="Z91" s="4">
        <f t="shared" si="10"/>
        <v>0</v>
      </c>
      <c r="AA91" s="5">
        <f t="shared" si="12"/>
        <v>0</v>
      </c>
      <c r="AB91" s="4">
        <f t="shared" si="12"/>
        <v>0</v>
      </c>
      <c r="AC91" s="20"/>
      <c r="AD91" s="22">
        <f t="shared" si="13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1"/>
        <v>0</v>
      </c>
      <c r="M92" s="3"/>
      <c r="N92" s="2"/>
      <c r="O92" s="2"/>
      <c r="P92" s="2"/>
      <c r="Q92" s="2"/>
      <c r="R92" s="2"/>
      <c r="S92" s="4">
        <f t="shared" si="9"/>
        <v>0</v>
      </c>
      <c r="T92" s="3"/>
      <c r="U92" s="2"/>
      <c r="V92" s="2"/>
      <c r="W92" s="2"/>
      <c r="X92" s="2"/>
      <c r="Y92" s="2"/>
      <c r="Z92" s="4">
        <f t="shared" si="10"/>
        <v>0</v>
      </c>
      <c r="AA92" s="5">
        <f t="shared" si="12"/>
        <v>0</v>
      </c>
      <c r="AB92" s="4">
        <f t="shared" si="12"/>
        <v>0</v>
      </c>
      <c r="AC92" s="20"/>
      <c r="AD92" s="22">
        <f t="shared" si="13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1"/>
        <v>0</v>
      </c>
      <c r="M93" s="3"/>
      <c r="N93" s="2"/>
      <c r="O93" s="2"/>
      <c r="P93" s="2"/>
      <c r="Q93" s="2"/>
      <c r="R93" s="2"/>
      <c r="S93" s="4">
        <f t="shared" si="9"/>
        <v>0</v>
      </c>
      <c r="T93" s="3"/>
      <c r="U93" s="2"/>
      <c r="V93" s="2"/>
      <c r="W93" s="2"/>
      <c r="X93" s="2"/>
      <c r="Y93" s="2"/>
      <c r="Z93" s="4">
        <f t="shared" si="10"/>
        <v>0</v>
      </c>
      <c r="AA93" s="5">
        <f t="shared" si="12"/>
        <v>0</v>
      </c>
      <c r="AB93" s="4">
        <f t="shared" si="12"/>
        <v>0</v>
      </c>
      <c r="AC93" s="20"/>
      <c r="AD93" s="22">
        <f t="shared" si="13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1"/>
        <v>0</v>
      </c>
      <c r="M94" s="3"/>
      <c r="N94" s="2"/>
      <c r="O94" s="2"/>
      <c r="P94" s="2"/>
      <c r="Q94" s="2"/>
      <c r="R94" s="2"/>
      <c r="S94" s="4">
        <f t="shared" si="9"/>
        <v>0</v>
      </c>
      <c r="T94" s="3"/>
      <c r="U94" s="2"/>
      <c r="V94" s="2"/>
      <c r="W94" s="2"/>
      <c r="X94" s="2"/>
      <c r="Y94" s="2"/>
      <c r="Z94" s="4">
        <f t="shared" si="10"/>
        <v>0</v>
      </c>
      <c r="AA94" s="5">
        <f t="shared" si="12"/>
        <v>0</v>
      </c>
      <c r="AB94" s="4">
        <f t="shared" si="12"/>
        <v>0</v>
      </c>
      <c r="AC94" s="20"/>
      <c r="AD94" s="22">
        <f t="shared" si="13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1"/>
        <v>0</v>
      </c>
      <c r="M95" s="3"/>
      <c r="N95" s="2"/>
      <c r="O95" s="2"/>
      <c r="P95" s="2"/>
      <c r="Q95" s="2"/>
      <c r="R95" s="2"/>
      <c r="S95" s="4">
        <f t="shared" si="9"/>
        <v>0</v>
      </c>
      <c r="T95" s="3"/>
      <c r="U95" s="2"/>
      <c r="V95" s="2"/>
      <c r="W95" s="2"/>
      <c r="X95" s="2"/>
      <c r="Y95" s="2"/>
      <c r="Z95" s="4">
        <f t="shared" si="10"/>
        <v>0</v>
      </c>
      <c r="AA95" s="5">
        <f t="shared" si="12"/>
        <v>0</v>
      </c>
      <c r="AB95" s="4">
        <f t="shared" si="12"/>
        <v>0</v>
      </c>
      <c r="AC95" s="20"/>
      <c r="AD95" s="22">
        <f t="shared" si="13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1"/>
        <v>0</v>
      </c>
      <c r="M96" s="3"/>
      <c r="N96" s="2"/>
      <c r="O96" s="2"/>
      <c r="P96" s="2"/>
      <c r="Q96" s="2"/>
      <c r="R96" s="2"/>
      <c r="S96" s="4">
        <f t="shared" si="9"/>
        <v>0</v>
      </c>
      <c r="T96" s="3"/>
      <c r="U96" s="2"/>
      <c r="V96" s="2"/>
      <c r="W96" s="2"/>
      <c r="X96" s="2"/>
      <c r="Y96" s="2"/>
      <c r="Z96" s="4">
        <f t="shared" si="10"/>
        <v>0</v>
      </c>
      <c r="AA96" s="5">
        <f t="shared" si="12"/>
        <v>0</v>
      </c>
      <c r="AB96" s="4">
        <f t="shared" si="12"/>
        <v>0</v>
      </c>
      <c r="AC96" s="20"/>
      <c r="AD96" s="22">
        <f t="shared" si="13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1"/>
        <v>0</v>
      </c>
      <c r="M97" s="3"/>
      <c r="N97" s="2"/>
      <c r="O97" s="2"/>
      <c r="P97" s="2"/>
      <c r="Q97" s="2"/>
      <c r="R97" s="2"/>
      <c r="S97" s="4">
        <f t="shared" si="9"/>
        <v>0</v>
      </c>
      <c r="T97" s="3"/>
      <c r="U97" s="2"/>
      <c r="V97" s="2"/>
      <c r="W97" s="2"/>
      <c r="X97" s="2"/>
      <c r="Y97" s="2"/>
      <c r="Z97" s="4">
        <f t="shared" si="10"/>
        <v>0</v>
      </c>
      <c r="AA97" s="5">
        <f t="shared" si="12"/>
        <v>0</v>
      </c>
      <c r="AB97" s="4">
        <f t="shared" si="12"/>
        <v>0</v>
      </c>
      <c r="AC97" s="20"/>
      <c r="AD97" s="22">
        <f t="shared" si="13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1"/>
        <v>0</v>
      </c>
      <c r="M98" s="3"/>
      <c r="N98" s="2"/>
      <c r="O98" s="2"/>
      <c r="P98" s="2"/>
      <c r="Q98" s="2"/>
      <c r="R98" s="2"/>
      <c r="S98" s="4">
        <f t="shared" si="9"/>
        <v>0</v>
      </c>
      <c r="T98" s="3"/>
      <c r="U98" s="2"/>
      <c r="V98" s="2"/>
      <c r="W98" s="2"/>
      <c r="X98" s="2"/>
      <c r="Y98" s="2"/>
      <c r="Z98" s="4">
        <f t="shared" si="10"/>
        <v>0</v>
      </c>
      <c r="AA98" s="5">
        <f t="shared" si="12"/>
        <v>0</v>
      </c>
      <c r="AB98" s="4">
        <f t="shared" si="12"/>
        <v>0</v>
      </c>
      <c r="AC98" s="20"/>
      <c r="AD98" s="22">
        <f t="shared" si="13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1"/>
        <v>0</v>
      </c>
      <c r="M99" s="3"/>
      <c r="N99" s="2"/>
      <c r="O99" s="2"/>
      <c r="P99" s="2"/>
      <c r="Q99" s="2"/>
      <c r="R99" s="2"/>
      <c r="S99" s="4">
        <f t="shared" si="9"/>
        <v>0</v>
      </c>
      <c r="T99" s="3"/>
      <c r="U99" s="2"/>
      <c r="V99" s="2"/>
      <c r="W99" s="2"/>
      <c r="X99" s="2"/>
      <c r="Y99" s="2"/>
      <c r="Z99" s="4">
        <f t="shared" si="10"/>
        <v>0</v>
      </c>
      <c r="AA99" s="5">
        <f t="shared" si="12"/>
        <v>0</v>
      </c>
      <c r="AB99" s="4">
        <f t="shared" si="12"/>
        <v>0</v>
      </c>
      <c r="AC99" s="20"/>
      <c r="AD99" s="22">
        <f t="shared" si="13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1"/>
        <v>0</v>
      </c>
      <c r="M100" s="3"/>
      <c r="N100" s="2"/>
      <c r="O100" s="2"/>
      <c r="P100" s="2"/>
      <c r="Q100" s="2"/>
      <c r="R100" s="2"/>
      <c r="S100" s="4">
        <f t="shared" si="9"/>
        <v>0</v>
      </c>
      <c r="T100" s="3"/>
      <c r="U100" s="2"/>
      <c r="V100" s="2"/>
      <c r="W100" s="2"/>
      <c r="X100" s="2"/>
      <c r="Y100" s="2"/>
      <c r="Z100" s="4">
        <f t="shared" si="10"/>
        <v>0</v>
      </c>
      <c r="AA100" s="5">
        <f t="shared" si="12"/>
        <v>0</v>
      </c>
      <c r="AB100" s="4">
        <f t="shared" si="12"/>
        <v>0</v>
      </c>
      <c r="AC100" s="20"/>
      <c r="AD100" s="22">
        <f t="shared" si="13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1"/>
        <v>0</v>
      </c>
      <c r="M101" s="3"/>
      <c r="N101" s="2"/>
      <c r="O101" s="2"/>
      <c r="P101" s="2"/>
      <c r="Q101" s="2"/>
      <c r="R101" s="2"/>
      <c r="S101" s="4">
        <f t="shared" si="9"/>
        <v>0</v>
      </c>
      <c r="T101" s="3"/>
      <c r="U101" s="2"/>
      <c r="V101" s="2"/>
      <c r="W101" s="2"/>
      <c r="X101" s="2"/>
      <c r="Y101" s="2"/>
      <c r="Z101" s="4">
        <f t="shared" si="10"/>
        <v>0</v>
      </c>
      <c r="AA101" s="5">
        <f t="shared" si="12"/>
        <v>0</v>
      </c>
      <c r="AB101" s="4">
        <f t="shared" si="12"/>
        <v>0</v>
      </c>
      <c r="AC101" s="20"/>
      <c r="AD101" s="22">
        <f t="shared" si="13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1"/>
        <v>0</v>
      </c>
      <c r="M102" s="3"/>
      <c r="N102" s="2"/>
      <c r="O102" s="2"/>
      <c r="P102" s="2"/>
      <c r="Q102" s="2"/>
      <c r="R102" s="2"/>
      <c r="S102" s="4">
        <f t="shared" si="9"/>
        <v>0</v>
      </c>
      <c r="T102" s="3"/>
      <c r="U102" s="2"/>
      <c r="V102" s="2"/>
      <c r="W102" s="2"/>
      <c r="X102" s="2"/>
      <c r="Y102" s="2"/>
      <c r="Z102" s="4">
        <f t="shared" si="10"/>
        <v>0</v>
      </c>
      <c r="AA102" s="5">
        <f t="shared" si="12"/>
        <v>0</v>
      </c>
      <c r="AB102" s="4">
        <f t="shared" si="12"/>
        <v>0</v>
      </c>
      <c r="AC102" s="20"/>
      <c r="AD102" s="22">
        <f t="shared" si="13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1"/>
        <v>0</v>
      </c>
      <c r="M103" s="3"/>
      <c r="N103" s="2"/>
      <c r="O103" s="2"/>
      <c r="P103" s="2"/>
      <c r="Q103" s="2"/>
      <c r="R103" s="2"/>
      <c r="S103" s="4">
        <f t="shared" si="9"/>
        <v>0</v>
      </c>
      <c r="T103" s="3"/>
      <c r="U103" s="2"/>
      <c r="V103" s="2"/>
      <c r="W103" s="2"/>
      <c r="X103" s="2"/>
      <c r="Y103" s="2"/>
      <c r="Z103" s="4">
        <f t="shared" si="10"/>
        <v>0</v>
      </c>
      <c r="AA103" s="5">
        <f t="shared" si="12"/>
        <v>0</v>
      </c>
      <c r="AB103" s="4">
        <f t="shared" si="12"/>
        <v>0</v>
      </c>
      <c r="AC103" s="20"/>
      <c r="AD103" s="22">
        <f t="shared" si="13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1"/>
        <v>0</v>
      </c>
      <c r="M104" s="3"/>
      <c r="N104" s="2"/>
      <c r="O104" s="2"/>
      <c r="P104" s="2"/>
      <c r="Q104" s="2"/>
      <c r="R104" s="2"/>
      <c r="S104" s="4">
        <f t="shared" si="9"/>
        <v>0</v>
      </c>
      <c r="T104" s="3"/>
      <c r="U104" s="2"/>
      <c r="V104" s="2"/>
      <c r="W104" s="2"/>
      <c r="X104" s="2"/>
      <c r="Y104" s="2"/>
      <c r="Z104" s="4">
        <f t="shared" si="10"/>
        <v>0</v>
      </c>
      <c r="AA104" s="5">
        <f t="shared" si="12"/>
        <v>0</v>
      </c>
      <c r="AB104" s="4">
        <f t="shared" si="12"/>
        <v>0</v>
      </c>
      <c r="AC104" s="20"/>
      <c r="AD104" s="22">
        <f t="shared" si="13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1"/>
        <v>0</v>
      </c>
      <c r="M105" s="3"/>
      <c r="N105" s="2"/>
      <c r="O105" s="2"/>
      <c r="P105" s="2"/>
      <c r="Q105" s="2"/>
      <c r="R105" s="2"/>
      <c r="S105" s="4">
        <f t="shared" si="9"/>
        <v>0</v>
      </c>
      <c r="T105" s="3"/>
      <c r="U105" s="2"/>
      <c r="V105" s="2"/>
      <c r="W105" s="2"/>
      <c r="X105" s="2"/>
      <c r="Y105" s="2"/>
      <c r="Z105" s="4">
        <f t="shared" si="10"/>
        <v>0</v>
      </c>
      <c r="AA105" s="5">
        <f t="shared" si="12"/>
        <v>0</v>
      </c>
      <c r="AB105" s="4">
        <f t="shared" si="12"/>
        <v>0</v>
      </c>
      <c r="AC105" s="20"/>
      <c r="AD105" s="22">
        <f t="shared" si="13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1"/>
        <v>0</v>
      </c>
      <c r="M106" s="3"/>
      <c r="N106" s="2"/>
      <c r="O106" s="2"/>
      <c r="P106" s="2"/>
      <c r="Q106" s="2"/>
      <c r="R106" s="2"/>
      <c r="S106" s="4">
        <f t="shared" si="9"/>
        <v>0</v>
      </c>
      <c r="T106" s="3"/>
      <c r="U106" s="2"/>
      <c r="V106" s="2"/>
      <c r="W106" s="2"/>
      <c r="X106" s="2"/>
      <c r="Y106" s="2"/>
      <c r="Z106" s="4">
        <f t="shared" si="10"/>
        <v>0</v>
      </c>
      <c r="AA106" s="5">
        <f t="shared" si="12"/>
        <v>0</v>
      </c>
      <c r="AB106" s="4">
        <f t="shared" si="12"/>
        <v>0</v>
      </c>
      <c r="AC106" s="20"/>
      <c r="AD106" s="22">
        <f t="shared" si="13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1"/>
        <v>0</v>
      </c>
      <c r="M107" s="3"/>
      <c r="N107" s="2"/>
      <c r="O107" s="2"/>
      <c r="P107" s="2"/>
      <c r="Q107" s="2"/>
      <c r="R107" s="2"/>
      <c r="S107" s="4">
        <f t="shared" si="9"/>
        <v>0</v>
      </c>
      <c r="T107" s="3"/>
      <c r="U107" s="2"/>
      <c r="V107" s="2"/>
      <c r="W107" s="2"/>
      <c r="X107" s="2"/>
      <c r="Y107" s="2"/>
      <c r="Z107" s="4">
        <f t="shared" si="10"/>
        <v>0</v>
      </c>
      <c r="AA107" s="5">
        <f t="shared" si="12"/>
        <v>0</v>
      </c>
      <c r="AB107" s="4">
        <f t="shared" si="12"/>
        <v>0</v>
      </c>
      <c r="AC107" s="20"/>
      <c r="AD107" s="22">
        <f t="shared" si="13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1"/>
        <v>0</v>
      </c>
      <c r="M108" s="3"/>
      <c r="N108" s="2"/>
      <c r="O108" s="2"/>
      <c r="P108" s="2"/>
      <c r="Q108" s="2"/>
      <c r="R108" s="2"/>
      <c r="S108" s="4">
        <f t="shared" si="9"/>
        <v>0</v>
      </c>
      <c r="T108" s="3"/>
      <c r="U108" s="2"/>
      <c r="V108" s="2"/>
      <c r="W108" s="2"/>
      <c r="X108" s="2"/>
      <c r="Y108" s="2"/>
      <c r="Z108" s="4">
        <f t="shared" si="10"/>
        <v>0</v>
      </c>
      <c r="AA108" s="5">
        <f t="shared" si="12"/>
        <v>0</v>
      </c>
      <c r="AB108" s="4">
        <f t="shared" si="12"/>
        <v>0</v>
      </c>
      <c r="AC108" s="20"/>
      <c r="AD108" s="22">
        <f t="shared" si="13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1"/>
        <v>0</v>
      </c>
      <c r="M109" s="3"/>
      <c r="N109" s="2"/>
      <c r="O109" s="2"/>
      <c r="P109" s="2"/>
      <c r="Q109" s="2"/>
      <c r="R109" s="2"/>
      <c r="S109" s="4">
        <f t="shared" si="9"/>
        <v>0</v>
      </c>
      <c r="T109" s="3"/>
      <c r="U109" s="2"/>
      <c r="V109" s="2"/>
      <c r="W109" s="2"/>
      <c r="X109" s="2"/>
      <c r="Y109" s="2"/>
      <c r="Z109" s="4">
        <f t="shared" si="10"/>
        <v>0</v>
      </c>
      <c r="AA109" s="5">
        <f t="shared" si="12"/>
        <v>0</v>
      </c>
      <c r="AB109" s="4">
        <f t="shared" si="12"/>
        <v>0</v>
      </c>
      <c r="AC109" s="20"/>
      <c r="AD109" s="22">
        <f t="shared" si="13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1"/>
        <v>0</v>
      </c>
      <c r="M110" s="3"/>
      <c r="N110" s="2"/>
      <c r="O110" s="2"/>
      <c r="P110" s="2"/>
      <c r="Q110" s="2"/>
      <c r="R110" s="2"/>
      <c r="S110" s="4">
        <f t="shared" si="9"/>
        <v>0</v>
      </c>
      <c r="T110" s="3"/>
      <c r="U110" s="2"/>
      <c r="V110" s="2"/>
      <c r="W110" s="2"/>
      <c r="X110" s="2"/>
      <c r="Y110" s="2"/>
      <c r="Z110" s="4">
        <f t="shared" si="10"/>
        <v>0</v>
      </c>
      <c r="AA110" s="5">
        <f t="shared" si="12"/>
        <v>0</v>
      </c>
      <c r="AB110" s="4">
        <f t="shared" si="12"/>
        <v>0</v>
      </c>
      <c r="AC110" s="20"/>
      <c r="AD110" s="22">
        <f t="shared" si="13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1"/>
        <v>0</v>
      </c>
      <c r="M111" s="3"/>
      <c r="N111" s="2"/>
      <c r="O111" s="2"/>
      <c r="P111" s="2"/>
      <c r="Q111" s="2"/>
      <c r="R111" s="2"/>
      <c r="S111" s="4">
        <f t="shared" si="9"/>
        <v>0</v>
      </c>
      <c r="T111" s="3"/>
      <c r="U111" s="2"/>
      <c r="V111" s="2"/>
      <c r="W111" s="2"/>
      <c r="X111" s="2"/>
      <c r="Y111" s="2"/>
      <c r="Z111" s="4">
        <f t="shared" si="10"/>
        <v>0</v>
      </c>
      <c r="AA111" s="5">
        <f t="shared" si="12"/>
        <v>0</v>
      </c>
      <c r="AB111" s="4">
        <f t="shared" si="12"/>
        <v>0</v>
      </c>
      <c r="AC111" s="20"/>
      <c r="AD111" s="22">
        <f t="shared" si="13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1"/>
        <v>0</v>
      </c>
      <c r="M112" s="3"/>
      <c r="N112" s="2"/>
      <c r="O112" s="2"/>
      <c r="P112" s="2"/>
      <c r="Q112" s="2"/>
      <c r="R112" s="2"/>
      <c r="S112" s="4">
        <f t="shared" si="9"/>
        <v>0</v>
      </c>
      <c r="T112" s="3"/>
      <c r="U112" s="2"/>
      <c r="V112" s="2"/>
      <c r="W112" s="2"/>
      <c r="X112" s="2"/>
      <c r="Y112" s="2"/>
      <c r="Z112" s="4">
        <f t="shared" si="10"/>
        <v>0</v>
      </c>
      <c r="AA112" s="5">
        <f t="shared" si="12"/>
        <v>0</v>
      </c>
      <c r="AB112" s="4">
        <f t="shared" si="12"/>
        <v>0</v>
      </c>
      <c r="AC112" s="20"/>
      <c r="AD112" s="22">
        <f t="shared" si="13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1"/>
        <v>0</v>
      </c>
      <c r="M113" s="3"/>
      <c r="N113" s="2"/>
      <c r="O113" s="2"/>
      <c r="P113" s="2"/>
      <c r="Q113" s="2"/>
      <c r="R113" s="2"/>
      <c r="S113" s="4">
        <f t="shared" si="9"/>
        <v>0</v>
      </c>
      <c r="T113" s="3"/>
      <c r="U113" s="2"/>
      <c r="V113" s="2"/>
      <c r="W113" s="2"/>
      <c r="X113" s="2"/>
      <c r="Y113" s="2"/>
      <c r="Z113" s="4">
        <f t="shared" si="10"/>
        <v>0</v>
      </c>
      <c r="AA113" s="5">
        <f t="shared" si="12"/>
        <v>0</v>
      </c>
      <c r="AB113" s="4">
        <f t="shared" si="12"/>
        <v>0</v>
      </c>
      <c r="AC113" s="20"/>
      <c r="AD113" s="22">
        <f t="shared" si="13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1"/>
        <v>0</v>
      </c>
      <c r="M114" s="3"/>
      <c r="N114" s="2"/>
      <c r="O114" s="2"/>
      <c r="P114" s="2"/>
      <c r="Q114" s="2"/>
      <c r="R114" s="2"/>
      <c r="S114" s="4">
        <f t="shared" si="9"/>
        <v>0</v>
      </c>
      <c r="T114" s="3"/>
      <c r="U114" s="2"/>
      <c r="V114" s="2"/>
      <c r="W114" s="2"/>
      <c r="X114" s="2"/>
      <c r="Y114" s="2"/>
      <c r="Z114" s="4">
        <f t="shared" si="10"/>
        <v>0</v>
      </c>
      <c r="AA114" s="5">
        <f t="shared" si="12"/>
        <v>0</v>
      </c>
      <c r="AB114" s="4">
        <f t="shared" si="12"/>
        <v>0</v>
      </c>
      <c r="AC114" s="20"/>
      <c r="AD114" s="22">
        <f t="shared" si="13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1"/>
        <v>0</v>
      </c>
      <c r="M115" s="3"/>
      <c r="N115" s="2"/>
      <c r="O115" s="2"/>
      <c r="P115" s="2"/>
      <c r="Q115" s="2"/>
      <c r="R115" s="2"/>
      <c r="S115" s="4">
        <f t="shared" si="9"/>
        <v>0</v>
      </c>
      <c r="T115" s="3"/>
      <c r="U115" s="2"/>
      <c r="V115" s="2"/>
      <c r="W115" s="2"/>
      <c r="X115" s="2"/>
      <c r="Y115" s="2"/>
      <c r="Z115" s="4">
        <f t="shared" si="10"/>
        <v>0</v>
      </c>
      <c r="AA115" s="5">
        <f t="shared" si="12"/>
        <v>0</v>
      </c>
      <c r="AB115" s="4">
        <f t="shared" si="12"/>
        <v>0</v>
      </c>
      <c r="AC115" s="20"/>
      <c r="AD115" s="22">
        <f t="shared" si="13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1"/>
        <v>0</v>
      </c>
      <c r="M116" s="3"/>
      <c r="N116" s="2"/>
      <c r="O116" s="2"/>
      <c r="P116" s="2"/>
      <c r="Q116" s="2"/>
      <c r="R116" s="2"/>
      <c r="S116" s="4">
        <f t="shared" si="9"/>
        <v>0</v>
      </c>
      <c r="T116" s="3"/>
      <c r="U116" s="2"/>
      <c r="V116" s="2"/>
      <c r="W116" s="2"/>
      <c r="X116" s="2"/>
      <c r="Y116" s="2"/>
      <c r="Z116" s="4">
        <f t="shared" si="10"/>
        <v>0</v>
      </c>
      <c r="AA116" s="5">
        <f t="shared" si="12"/>
        <v>0</v>
      </c>
      <c r="AB116" s="4">
        <f t="shared" si="12"/>
        <v>0</v>
      </c>
      <c r="AC116" s="20"/>
      <c r="AD116" s="22">
        <f t="shared" si="13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1"/>
        <v>0</v>
      </c>
      <c r="M117" s="3"/>
      <c r="N117" s="2"/>
      <c r="O117" s="2"/>
      <c r="P117" s="2"/>
      <c r="Q117" s="2"/>
      <c r="R117" s="2"/>
      <c r="S117" s="4">
        <f t="shared" si="9"/>
        <v>0</v>
      </c>
      <c r="T117" s="3"/>
      <c r="U117" s="2"/>
      <c r="V117" s="2"/>
      <c r="W117" s="2"/>
      <c r="X117" s="2"/>
      <c r="Y117" s="2"/>
      <c r="Z117" s="4">
        <f t="shared" si="10"/>
        <v>0</v>
      </c>
      <c r="AA117" s="5">
        <f t="shared" si="12"/>
        <v>0</v>
      </c>
      <c r="AB117" s="4">
        <f t="shared" si="12"/>
        <v>0</v>
      </c>
      <c r="AC117" s="20"/>
      <c r="AD117" s="22">
        <f t="shared" si="13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1"/>
        <v>0</v>
      </c>
      <c r="M118" s="3"/>
      <c r="N118" s="2"/>
      <c r="O118" s="2"/>
      <c r="P118" s="2"/>
      <c r="Q118" s="2"/>
      <c r="R118" s="2"/>
      <c r="S118" s="4">
        <f t="shared" si="9"/>
        <v>0</v>
      </c>
      <c r="T118" s="3"/>
      <c r="U118" s="2"/>
      <c r="V118" s="2"/>
      <c r="W118" s="2"/>
      <c r="X118" s="2"/>
      <c r="Y118" s="2"/>
      <c r="Z118" s="4">
        <f t="shared" si="10"/>
        <v>0</v>
      </c>
      <c r="AA118" s="5">
        <f t="shared" si="12"/>
        <v>0</v>
      </c>
      <c r="AB118" s="4">
        <f t="shared" si="12"/>
        <v>0</v>
      </c>
      <c r="AC118" s="20"/>
      <c r="AD118" s="22">
        <f t="shared" si="13"/>
        <v>0</v>
      </c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>
      <c r="AD193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318</v>
      </c>
      <c r="D1" s="6"/>
      <c r="E1" s="44"/>
      <c r="F1" s="44"/>
      <c r="G1" s="44"/>
      <c r="H1" s="44"/>
      <c r="I1" s="44"/>
    </row>
    <row r="2" ht="16.5" thickBot="1">
      <c r="C2" s="29" t="s">
        <v>286</v>
      </c>
    </row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11" t="s">
        <v>4</v>
      </c>
      <c r="F3" s="113" t="s">
        <v>5</v>
      </c>
      <c r="G3" s="134"/>
      <c r="H3" s="134"/>
      <c r="I3" s="134"/>
      <c r="J3" s="134"/>
      <c r="K3" s="134"/>
      <c r="L3" s="135"/>
      <c r="M3" s="113" t="s">
        <v>13</v>
      </c>
      <c r="N3" s="134"/>
      <c r="O3" s="134"/>
      <c r="P3" s="134"/>
      <c r="Q3" s="134"/>
      <c r="R3" s="134"/>
      <c r="S3" s="135"/>
      <c r="T3" s="113" t="s">
        <v>14</v>
      </c>
      <c r="U3" s="134"/>
      <c r="V3" s="134"/>
      <c r="W3" s="134"/>
      <c r="X3" s="134"/>
      <c r="Y3" s="134"/>
      <c r="Z3" s="135"/>
      <c r="AA3" s="126" t="s">
        <v>16</v>
      </c>
      <c r="AB3" s="136"/>
      <c r="AC3" s="128" t="s">
        <v>15</v>
      </c>
      <c r="AD3" s="130" t="s">
        <v>17</v>
      </c>
    </row>
    <row r="4" spans="1:30" ht="13.5" thickBot="1">
      <c r="A4" s="138"/>
      <c r="B4" s="139"/>
      <c r="C4" s="140"/>
      <c r="D4" s="140"/>
      <c r="E4" s="13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7"/>
      <c r="AD4" s="132"/>
    </row>
    <row r="5" spans="1:30" ht="12.7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6">
        <v>1</v>
      </c>
      <c r="AD5" s="21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47">
        <v>2</v>
      </c>
      <c r="AD6" s="21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7">
        <v>3</v>
      </c>
      <c r="AD7" s="21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1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38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1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1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38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1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38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1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3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1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38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1">
        <f t="shared" si="3"/>
        <v>0</v>
      </c>
    </row>
    <row r="15" spans="1:30" ht="12.75">
      <c r="A15" s="16"/>
      <c r="B15" s="17"/>
      <c r="C15" s="27"/>
      <c r="D15" s="17"/>
      <c r="E15" s="38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1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38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6">
        <v>1</v>
      </c>
      <c r="AD16" s="21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47">
        <v>2</v>
      </c>
      <c r="AD17" s="21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7">
        <v>3</v>
      </c>
      <c r="AD18" s="21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1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1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1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1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38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1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38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1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38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1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38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1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38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1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zoomScalePageLayoutView="0" workbookViewId="0" topLeftCell="A1">
      <selection activeCell="AD5" sqref="AD5:AD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/>
      <c r="D1" s="6" t="s">
        <v>273</v>
      </c>
      <c r="E1" s="44"/>
      <c r="F1" s="44"/>
      <c r="G1" s="44"/>
      <c r="H1" s="44"/>
      <c r="I1" s="44"/>
    </row>
    <row r="2" ht="13.5" thickBot="1"/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11" t="s">
        <v>4</v>
      </c>
      <c r="F3" s="113" t="s">
        <v>5</v>
      </c>
      <c r="G3" s="134"/>
      <c r="H3" s="134"/>
      <c r="I3" s="134"/>
      <c r="J3" s="134"/>
      <c r="K3" s="134"/>
      <c r="L3" s="135"/>
      <c r="M3" s="113" t="s">
        <v>13</v>
      </c>
      <c r="N3" s="134"/>
      <c r="O3" s="134"/>
      <c r="P3" s="134"/>
      <c r="Q3" s="134"/>
      <c r="R3" s="134"/>
      <c r="S3" s="135"/>
      <c r="T3" s="113" t="s">
        <v>14</v>
      </c>
      <c r="U3" s="134"/>
      <c r="V3" s="134"/>
      <c r="W3" s="134"/>
      <c r="X3" s="134"/>
      <c r="Y3" s="134"/>
      <c r="Z3" s="135"/>
      <c r="AA3" s="126" t="s">
        <v>16</v>
      </c>
      <c r="AB3" s="136"/>
      <c r="AC3" s="128" t="s">
        <v>15</v>
      </c>
      <c r="AD3" s="130" t="s">
        <v>17</v>
      </c>
    </row>
    <row r="4" spans="1:30" ht="13.5" thickBot="1">
      <c r="A4" s="138"/>
      <c r="B4" s="139"/>
      <c r="C4" s="140"/>
      <c r="D4" s="140"/>
      <c r="E4" s="13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7"/>
      <c r="AD4" s="132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6">
        <v>1</v>
      </c>
      <c r="AD5" s="21">
        <f aca="true" t="shared" si="4" ref="AD5:AD69">(AB5/75)*100</f>
        <v>100</v>
      </c>
    </row>
    <row r="6" spans="1:30" ht="1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6">
        <v>2</v>
      </c>
      <c r="AD6" s="21">
        <f t="shared" si="4"/>
        <v>94.66666666666667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6">
        <v>3</v>
      </c>
      <c r="AD7" s="21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4">
        <v>4</v>
      </c>
      <c r="AD8" s="21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5">
        <v>5</v>
      </c>
      <c r="AD9" s="21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5">
        <v>6</v>
      </c>
      <c r="AD10" s="21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4">
        <v>7</v>
      </c>
      <c r="AD11" s="21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5">
        <v>8</v>
      </c>
      <c r="AD12" s="21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38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5">
        <v>9</v>
      </c>
      <c r="AD13" s="21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3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4">
        <v>10</v>
      </c>
      <c r="AD14" s="21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5">
        <v>11</v>
      </c>
      <c r="AD15" s="21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38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5">
        <v>12</v>
      </c>
      <c r="AD16" s="21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1">
        <f t="shared" si="4"/>
        <v>6.666666666666667</v>
      </c>
    </row>
    <row r="18" spans="1:30" ht="12.75">
      <c r="A18" s="16"/>
      <c r="B18" s="17"/>
      <c r="C18" s="27"/>
      <c r="D18" s="17"/>
      <c r="E18" s="38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1"/>
    </row>
    <row r="19" spans="1:30" ht="15">
      <c r="A19" s="16" t="s">
        <v>259</v>
      </c>
      <c r="B19" s="17" t="s">
        <v>260</v>
      </c>
      <c r="C19" s="27" t="s">
        <v>20</v>
      </c>
      <c r="D19" s="17" t="s">
        <v>261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6">
        <v>1</v>
      </c>
      <c r="AD19" s="21">
        <f t="shared" si="4"/>
        <v>89.33333333333333</v>
      </c>
    </row>
    <row r="20" spans="1:30" ht="15">
      <c r="A20" s="16" t="s">
        <v>68</v>
      </c>
      <c r="B20" s="17" t="s">
        <v>69</v>
      </c>
      <c r="C20" s="27" t="s">
        <v>20</v>
      </c>
      <c r="D20" s="17" t="s">
        <v>70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6">
        <v>2</v>
      </c>
      <c r="AD20" s="21">
        <f t="shared" si="4"/>
        <v>86.66666666666667</v>
      </c>
    </row>
    <row r="21" spans="1:30" ht="15">
      <c r="A21" s="16" t="s">
        <v>176</v>
      </c>
      <c r="B21" s="17" t="s">
        <v>177</v>
      </c>
      <c r="C21" s="27" t="s">
        <v>20</v>
      </c>
      <c r="D21" s="17" t="s">
        <v>21</v>
      </c>
      <c r="E21" s="38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6">
        <v>3</v>
      </c>
      <c r="AD21" s="21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4">
        <v>4</v>
      </c>
      <c r="AD22" s="21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5">
        <v>5</v>
      </c>
      <c r="AD23" s="21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38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5">
        <v>6</v>
      </c>
      <c r="AD24" s="21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38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4">
        <v>7</v>
      </c>
      <c r="AD25" s="21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38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5">
        <v>8</v>
      </c>
      <c r="AD26" s="21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38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5">
        <v>9</v>
      </c>
      <c r="AD27" s="21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38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4">
        <v>10</v>
      </c>
      <c r="AD28" s="21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38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5">
        <v>11</v>
      </c>
      <c r="AD29" s="21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5">
        <v>12</v>
      </c>
      <c r="AD30" s="21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38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1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.75">
      <c r="A34" s="45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zoomScalePageLayoutView="0" workbookViewId="0" topLeftCell="A1">
      <selection activeCell="AF31" sqref="AF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248</v>
      </c>
    </row>
    <row r="2" ht="16.5" thickBot="1">
      <c r="B2" s="29" t="s">
        <v>244</v>
      </c>
    </row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11" t="s">
        <v>4</v>
      </c>
      <c r="F3" s="113" t="s">
        <v>5</v>
      </c>
      <c r="G3" s="134"/>
      <c r="H3" s="134"/>
      <c r="I3" s="134"/>
      <c r="J3" s="134"/>
      <c r="K3" s="134"/>
      <c r="L3" s="135"/>
      <c r="M3" s="113" t="s">
        <v>13</v>
      </c>
      <c r="N3" s="134"/>
      <c r="O3" s="134"/>
      <c r="P3" s="134"/>
      <c r="Q3" s="134"/>
      <c r="R3" s="134"/>
      <c r="S3" s="135"/>
      <c r="T3" s="113" t="s">
        <v>14</v>
      </c>
      <c r="U3" s="134"/>
      <c r="V3" s="134"/>
      <c r="W3" s="134"/>
      <c r="X3" s="134"/>
      <c r="Y3" s="134"/>
      <c r="Z3" s="135"/>
      <c r="AA3" s="126" t="s">
        <v>16</v>
      </c>
      <c r="AB3" s="136"/>
      <c r="AC3" s="128" t="s">
        <v>15</v>
      </c>
      <c r="AD3" s="130" t="s">
        <v>17</v>
      </c>
    </row>
    <row r="4" spans="1:30" ht="13.5" thickBot="1">
      <c r="A4" s="138"/>
      <c r="B4" s="139"/>
      <c r="C4" s="140"/>
      <c r="D4" s="140"/>
      <c r="E4" s="13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7"/>
      <c r="AD4" s="132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6">
        <v>1</v>
      </c>
      <c r="AD5" s="21">
        <f aca="true" t="shared" si="4" ref="AD5:AD65">(AB5/75)*100</f>
        <v>94.66666666666667</v>
      </c>
    </row>
    <row r="6" spans="1:30" ht="1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6">
        <v>2</v>
      </c>
      <c r="AD6" s="21">
        <f t="shared" si="4"/>
        <v>90.66666666666666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6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4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5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5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4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5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5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38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4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38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5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38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5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38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4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38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5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38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5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38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4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38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38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5">
      <c r="A23" s="16" t="s">
        <v>75</v>
      </c>
      <c r="B23" s="17" t="s">
        <v>76</v>
      </c>
      <c r="C23" s="27" t="s">
        <v>20</v>
      </c>
      <c r="D23" s="17" t="s">
        <v>70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6">
        <v>1</v>
      </c>
      <c r="AD23" s="22">
        <f t="shared" si="4"/>
        <v>70.66666666666667</v>
      </c>
    </row>
    <row r="24" spans="1:30" ht="15">
      <c r="A24" s="16" t="s">
        <v>226</v>
      </c>
      <c r="B24" s="17" t="s">
        <v>78</v>
      </c>
      <c r="C24" s="27" t="s">
        <v>20</v>
      </c>
      <c r="D24" s="17" t="s">
        <v>227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6">
        <v>2</v>
      </c>
      <c r="AD24" s="22">
        <f t="shared" si="4"/>
        <v>69.33333333333334</v>
      </c>
    </row>
    <row r="25" spans="1:30" ht="15">
      <c r="A25" s="16" t="s">
        <v>228</v>
      </c>
      <c r="B25" s="17" t="s">
        <v>229</v>
      </c>
      <c r="C25" s="27" t="s">
        <v>20</v>
      </c>
      <c r="D25" s="17" t="s">
        <v>230</v>
      </c>
      <c r="E25" s="38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6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38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4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5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38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5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38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4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38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5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38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5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38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4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38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5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5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4"/>
      <c r="AD35" s="22">
        <f t="shared" si="4"/>
        <v>0</v>
      </c>
    </row>
    <row r="36" spans="1:30" ht="15.7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2021-02-16T10:04:34Z</dcterms:modified>
  <cp:category/>
  <cp:version/>
  <cp:contentType/>
  <cp:contentStatus/>
</cp:coreProperties>
</file>